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4240" windowHeight="12435"/>
  </bookViews>
  <sheets>
    <sheet name="Data" sheetId="3" r:id="rId1"/>
    <sheet name="LPC EXCEL" sheetId="1" r:id="rId2"/>
  </sheets>
  <definedNames>
    <definedName name="_xlnm.Print_Area" localSheetId="1">'LPC EXCEL'!$A$1:$M$65,'LPC EXCEL'!$A$67:$M$108</definedName>
  </definedNames>
  <calcPr calcId="124519"/>
</workbook>
</file>

<file path=xl/calcChain.xml><?xml version="1.0" encoding="utf-8"?>
<calcChain xmlns="http://schemas.openxmlformats.org/spreadsheetml/2006/main">
  <c r="L17" i="1"/>
  <c r="B28" l="1"/>
  <c r="G28"/>
  <c r="L24"/>
  <c r="L23"/>
  <c r="L22"/>
  <c r="L21"/>
  <c r="L20"/>
  <c r="L18"/>
  <c r="F23"/>
  <c r="F22"/>
  <c r="F21"/>
  <c r="F17"/>
  <c r="F20" s="1"/>
  <c r="F18"/>
  <c r="I17"/>
  <c r="AE12" i="3"/>
  <c r="AE11"/>
  <c r="L19" i="1" s="1"/>
  <c r="L25" l="1"/>
  <c r="F19"/>
  <c r="F24" s="1"/>
  <c r="D13"/>
  <c r="K11"/>
  <c r="C11"/>
  <c r="E10"/>
  <c r="F25" l="1"/>
  <c r="F27" l="1"/>
  <c r="D14"/>
  <c r="K10"/>
  <c r="K9"/>
  <c r="E9"/>
  <c r="K4"/>
  <c r="K5"/>
  <c r="C5"/>
  <c r="C4"/>
</calcChain>
</file>

<file path=xl/sharedStrings.xml><?xml version="1.0" encoding="utf-8"?>
<sst xmlns="http://schemas.openxmlformats.org/spreadsheetml/2006/main" count="316" uniqueCount="233">
  <si>
    <t>GFAR- 162</t>
  </si>
  <si>
    <t>New Form No. G.A. - 35</t>
  </si>
  <si>
    <t>Rule 62</t>
  </si>
  <si>
    <t>-------------------------</t>
  </si>
  <si>
    <t>------------------</t>
  </si>
  <si>
    <t>(i)</t>
  </si>
  <si>
    <t>(ii)</t>
  </si>
  <si>
    <t>(iii)</t>
  </si>
  <si>
    <t>(iv)</t>
  </si>
  <si>
    <t>(a)</t>
  </si>
  <si>
    <t xml:space="preserve">(b) </t>
  </si>
  <si>
    <t xml:space="preserve">(c) </t>
  </si>
  <si>
    <t>rd fuEufyf[kr nj ls fd;k tk pqdk gS %&amp;</t>
  </si>
  <si>
    <t>at the following rates :-</t>
  </si>
  <si>
    <t xml:space="preserve"> budks Hkqxrku fnukad</t>
  </si>
  <si>
    <t>He has been paid upto</t>
  </si>
  <si>
    <t>of the</t>
  </si>
  <si>
    <t>Proceeding on</t>
  </si>
  <si>
    <t>to</t>
  </si>
  <si>
    <t>xr Hkqxrku izek.k i= Jh@Jherh@lqJh</t>
  </si>
  <si>
    <t>Last Pay Certificate of Shri/Smt./ Ms</t>
  </si>
  <si>
    <t>of the Department</t>
  </si>
  <si>
    <t>foHkkx</t>
  </si>
  <si>
    <t>Book No. -</t>
  </si>
  <si>
    <t>Øe la[;k</t>
  </si>
  <si>
    <t>S. No. -</t>
  </si>
  <si>
    <t>xr Hkqxrku izek.k i=</t>
  </si>
  <si>
    <t>Last Pay Certificate</t>
  </si>
  <si>
    <t>Office -</t>
  </si>
  <si>
    <t>Department</t>
  </si>
  <si>
    <t>GOVERNMENT OF RAJASTHAN</t>
  </si>
  <si>
    <t>jktLFkku ljdkj</t>
  </si>
  <si>
    <t xml:space="preserve">fiNys i`"B ij fy[ks vuqlkj deZpkjh ls olwfy;k¡ djuh gSA </t>
  </si>
  <si>
    <t>From</t>
  </si>
  <si>
    <t>---------------------------------</t>
  </si>
  <si>
    <t>fnukad ls</t>
  </si>
  <si>
    <t>fnukad rd</t>
  </si>
  <si>
    <t>at Rs.</t>
  </si>
  <si>
    <t>-----------------------</t>
  </si>
  <si>
    <t>------------------------------</t>
  </si>
  <si>
    <t>nj :-</t>
  </si>
  <si>
    <t>ekgokj</t>
  </si>
  <si>
    <t>a month</t>
  </si>
  <si>
    <t>"</t>
  </si>
  <si>
    <t>G.A. - 62</t>
  </si>
  <si>
    <t>He is entitled to joining time for</t>
  </si>
  <si>
    <t xml:space="preserve">  days.</t>
  </si>
  <si>
    <t>-----------------------------------</t>
  </si>
  <si>
    <t>budks nwljh txg dk;ZHkkj laHkkyus ds fy;s</t>
  </si>
  <si>
    <t>fnu rd dk le;  fey ldrk gSA</t>
  </si>
  <si>
    <t>He finances the insurance policies detailed below from the provident fund.</t>
  </si>
  <si>
    <t>He made over charge of the office of</t>
  </si>
  <si>
    <t xml:space="preserve"> on the B.N. / A.N. of </t>
  </si>
  <si>
    <t>-----------------------------</t>
  </si>
  <si>
    <t>Name of Insurance Company
or State Insurance Department</t>
  </si>
  <si>
    <t>Number of
Policy</t>
  </si>
  <si>
    <t>Amount of 
Premium</t>
  </si>
  <si>
    <t>Due date for the
Payment of Premium</t>
  </si>
  <si>
    <t>chek dk uke ;k jktdh; chek foHkkx</t>
  </si>
  <si>
    <t>ikWfylh uEcj</t>
  </si>
  <si>
    <t>fd'r dh jkf'k</t>
  </si>
  <si>
    <t>fd'r Hkqxrku dk fnukad</t>
  </si>
  <si>
    <t>vk;dj dh foxr] tks pkyw o"kZ esa vkt rd olwy gqvk gS fiNys i`"B ij fyf[kr gSA</t>
  </si>
  <si>
    <t>Date</t>
  </si>
  <si>
    <t>----------------</t>
  </si>
  <si>
    <t xml:space="preserve">fnukad </t>
  </si>
  <si>
    <t>Signature</t>
  </si>
  <si>
    <t>gLrk{kj</t>
  </si>
  <si>
    <t>in</t>
  </si>
  <si>
    <t>Designation</t>
  </si>
  <si>
    <t>General Provident fund / E.Cpen.F.</t>
  </si>
  <si>
    <t>State Insurance</t>
  </si>
  <si>
    <t>R.P.M.F.</t>
  </si>
  <si>
    <t>Life Insurance</t>
  </si>
  <si>
    <t>LAST PAY CERTIFICATE</t>
  </si>
  <si>
    <t>Reverse</t>
  </si>
  <si>
    <t>Nature of Recovery</t>
  </si>
  <si>
    <t>olwyh dh foxr</t>
  </si>
  <si>
    <t>Total Amount
Recoverable</t>
  </si>
  <si>
    <t>olwyh ;ksX; dqy jde</t>
  </si>
  <si>
    <t>No. of 
Installments</t>
  </si>
  <si>
    <t>fd'rksa dh 
la[;k</t>
  </si>
  <si>
    <t>Amount already 
Recovered</t>
  </si>
  <si>
    <t>olwy dh 
xbZ jde</t>
  </si>
  <si>
    <t>Balance
Recoverable</t>
  </si>
  <si>
    <t>'ks"k olwyh 
;ksX; jde</t>
  </si>
  <si>
    <t>Rs.</t>
  </si>
  <si>
    <t>:-</t>
  </si>
  <si>
    <t>an account of</t>
  </si>
  <si>
    <t>ckcr</t>
  </si>
  <si>
    <t>Name of Month</t>
  </si>
  <si>
    <t>uke eghuk</t>
  </si>
  <si>
    <t>Pay</t>
  </si>
  <si>
    <t>osru</t>
  </si>
  <si>
    <t>Gratuity 
Fees etc.</t>
  </si>
  <si>
    <t>vkuqrksf"kd
Qhl vkfn</t>
  </si>
  <si>
    <t>Fund and 
other Deductions</t>
  </si>
  <si>
    <t>Q.M o 
vU; dVkSfr;k¡</t>
  </si>
  <si>
    <t>Insurance
Premium</t>
  </si>
  <si>
    <t>chek
fd'r</t>
  </si>
  <si>
    <t>Amount of Income Tax Recovered</t>
  </si>
  <si>
    <t>vk;dj jde tks
olwy dh xbZ</t>
  </si>
  <si>
    <t>Remarks</t>
  </si>
  <si>
    <t>fo'ks"k fooj.k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</si>
  <si>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</si>
  <si>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</si>
  <si>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</si>
  <si>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</si>
  <si>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</si>
  <si>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</si>
  <si>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</si>
  <si>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</si>
  <si>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</si>
  <si>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</si>
  <si>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</si>
  <si>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</si>
  <si>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20----</t>
  </si>
  <si>
    <t>Signature of DDO</t>
  </si>
  <si>
    <t>(with Seal)</t>
  </si>
  <si>
    <t xml:space="preserve"> foHkkx</t>
  </si>
  <si>
    <t xml:space="preserve"> dk;kZy;</t>
  </si>
  <si>
    <t xml:space="preserve"> iqLrd la[;k</t>
  </si>
  <si>
    <t>Recoveries are to be made from the pay of government Servent as details on Reverse.</t>
  </si>
  <si>
    <t>The details of Income Tax recovered from him up to date from the bigining of the current year are noted on the Reverse.</t>
  </si>
  <si>
    <r>
      <t xml:space="preserve">Period  </t>
    </r>
    <r>
      <rPr>
        <b/>
        <sz val="12"/>
        <color theme="1"/>
        <rFont val="DevLys 010"/>
      </rPr>
      <t>vof/k</t>
    </r>
  </si>
  <si>
    <r>
      <t xml:space="preserve">Rate </t>
    </r>
    <r>
      <rPr>
        <b/>
        <sz val="12"/>
        <color theme="1"/>
        <rFont val="DevLys 010"/>
      </rPr>
      <t>nj</t>
    </r>
  </si>
  <si>
    <r>
      <t xml:space="preserve">Amount  </t>
    </r>
    <r>
      <rPr>
        <b/>
        <sz val="12"/>
        <color theme="1"/>
        <rFont val="DevLys 010"/>
      </rPr>
      <t>jde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</si>
  <si>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i/>
        <sz val="12"/>
        <color theme="1"/>
        <rFont val="Calibri"/>
        <family val="2"/>
        <scheme val="minor"/>
      </rPr>
      <t>Details of Recoveries (Part- 4)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Kruti Dev 010"/>
      </rPr>
      <t xml:space="preserve">   olwfy;ksa dh foxr</t>
    </r>
  </si>
  <si>
    <r>
      <rPr>
        <b/>
        <i/>
        <sz val="12"/>
        <color theme="1"/>
        <rFont val="Calibri"/>
        <family val="2"/>
        <scheme val="minor"/>
      </rPr>
      <t>Deductions made from Leave Salary (Part- 5)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 </t>
    </r>
    <r>
      <rPr>
        <b/>
        <sz val="14"/>
        <color theme="1"/>
        <rFont val="Kruti Dev 010"/>
      </rPr>
      <t>vodk'k osru ls dh xbZ dVkSfr;ksa dh foxr</t>
    </r>
  </si>
  <si>
    <r>
      <rPr>
        <b/>
        <i/>
        <sz val="14"/>
        <color theme="1"/>
        <rFont val="Calibri"/>
        <family val="2"/>
        <scheme val="minor"/>
      </rPr>
      <t>Income Tax Deductions (Part- 6)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    </t>
    </r>
    <r>
      <rPr>
        <b/>
        <sz val="16"/>
        <color theme="1"/>
        <rFont val="Kruti Dev 010"/>
      </rPr>
      <t>vk;dj dVkSfr;k¡ dh foxr</t>
    </r>
  </si>
  <si>
    <t>f'k{kk foHkkx</t>
  </si>
  <si>
    <r>
      <rPr>
        <b/>
        <sz val="16"/>
        <color rgb="FFFFFF00"/>
        <rFont val="Calibri"/>
        <family val="2"/>
        <scheme val="minor"/>
      </rPr>
      <t>Office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</si>
  <si>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Block Elemantry Education Office, Panchayat Samiti- Sojat City (Pali)</t>
  </si>
  <si>
    <r>
      <rPr>
        <b/>
        <sz val="16"/>
        <color rgb="FFFFFF00"/>
        <rFont val="Calibri"/>
        <family val="2"/>
        <scheme val="minor"/>
      </rPr>
      <t>Employee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</si>
  <si>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Designation :-</t>
  </si>
  <si>
    <t>Posting Place :-</t>
  </si>
  <si>
    <t>G.U.P.S. Udeshi Kuaa</t>
  </si>
  <si>
    <r>
      <rPr>
        <b/>
        <sz val="16"/>
        <color rgb="FFFFFF00"/>
        <rFont val="Calibri"/>
        <family val="2"/>
        <scheme val="minor"/>
      </rPr>
      <t>Personal Employee ID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</si>
  <si>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t>RJPA200029005574</t>
  </si>
  <si>
    <t>GPF No. :-</t>
  </si>
  <si>
    <t>SI No. :-</t>
  </si>
  <si>
    <t>PRAN No. :-</t>
  </si>
  <si>
    <t>CPF &amp; NPS No. :-</t>
  </si>
  <si>
    <t>Bank A/C No. :-</t>
  </si>
  <si>
    <t>Salary Head :-</t>
  </si>
  <si>
    <r>
      <rPr>
        <b/>
        <sz val="16"/>
        <color rgb="FFC0C03E"/>
        <rFont val="Calibri"/>
        <family val="2"/>
        <scheme val="minor"/>
      </rPr>
      <t xml:space="preserve">    6th PAY  HRA </t>
    </r>
    <r>
      <rPr>
        <b/>
        <sz val="16"/>
        <color rgb="FFC0C03E"/>
        <rFont val="Kruti Dev 010"/>
      </rPr>
      <t>izfr'kr esa %&amp;</t>
    </r>
  </si>
  <si>
    <t>Regular Pay</t>
  </si>
  <si>
    <r>
      <rPr>
        <b/>
        <sz val="16"/>
        <color rgb="FFC0C03E"/>
        <rFont val="Calibri"/>
        <family val="2"/>
        <scheme val="minor"/>
      </rPr>
      <t xml:space="preserve">    7th PAY  HRA </t>
    </r>
    <r>
      <rPr>
        <b/>
        <sz val="16"/>
        <color rgb="FFC0C03E"/>
        <rFont val="Kruti Dev 010"/>
      </rPr>
      <t>izfr'kr esa %&amp;</t>
    </r>
  </si>
  <si>
    <r>
      <rPr>
        <b/>
        <sz val="16"/>
        <color rgb="FFC0C03E"/>
        <rFont val="Calibri"/>
        <family val="2"/>
        <scheme val="minor"/>
      </rPr>
      <t>%</t>
    </r>
    <r>
      <rPr>
        <b/>
        <sz val="16"/>
        <color rgb="FFC0C03E"/>
        <rFont val="Kruti Dev 010"/>
      </rPr>
      <t xml:space="preserve">             vkidks osru fey jgk gSA</t>
    </r>
  </si>
  <si>
    <r>
      <rPr>
        <b/>
        <sz val="16"/>
        <color rgb="FFC0C03E"/>
        <rFont val="Calibri"/>
        <family val="2"/>
        <scheme val="minor"/>
      </rPr>
      <t>%</t>
    </r>
    <r>
      <rPr>
        <b/>
        <sz val="16"/>
        <color rgb="FFC0C03E"/>
        <rFont val="Kruti Dev 010"/>
      </rPr>
      <t xml:space="preserve">                       </t>
    </r>
    <r>
      <rPr>
        <b/>
        <sz val="16"/>
        <color rgb="FFC0C03E"/>
        <rFont val="Calibri"/>
        <family val="2"/>
        <scheme val="minor"/>
      </rPr>
      <t>GPF / NPS :-</t>
    </r>
    <r>
      <rPr>
        <b/>
        <sz val="16"/>
        <color rgb="FFC0C03E"/>
        <rFont val="Kruti Dev 010"/>
      </rPr>
      <t xml:space="preserve"> </t>
    </r>
  </si>
  <si>
    <t>GPF</t>
  </si>
  <si>
    <t>vkfQl uke fgUnh esa %&amp;</t>
  </si>
  <si>
    <t>dkfeZd uke fgUnh esa %&amp;</t>
  </si>
  <si>
    <t>in %&amp;</t>
  </si>
  <si>
    <t xml:space="preserve">foHkkx dk uke %&amp; </t>
  </si>
  <si>
    <t>budh fuEufyf[kr ikWfyfl;ksa dk Hkqxrku izksfoMsUV Q.M ls fd;k tkrk gSA</t>
  </si>
  <si>
    <t>SI Deduction :-</t>
  </si>
  <si>
    <t>LIC Deduction :-</t>
  </si>
  <si>
    <t>Income Tax Deduction :-</t>
  </si>
  <si>
    <t>Home Loan Deduction :-</t>
  </si>
  <si>
    <t>other Deduction :-</t>
  </si>
  <si>
    <r>
      <t xml:space="preserve">LPC </t>
    </r>
    <r>
      <rPr>
        <b/>
        <sz val="16"/>
        <color rgb="FFC0C03E"/>
        <rFont val="Kruti Dev 010"/>
      </rPr>
      <t>tkjh djus dh fnukad %&amp;</t>
    </r>
  </si>
  <si>
    <t>Basic with Grade Pay :-</t>
  </si>
  <si>
    <t>dk;ZHkkj lkSius dh fnukad %&amp;</t>
  </si>
  <si>
    <t>HEERALAL JAT</t>
  </si>
  <si>
    <t>ghjkyky tkV</t>
  </si>
  <si>
    <t>v/;kid</t>
  </si>
  <si>
    <t>Teacher</t>
  </si>
  <si>
    <t>dk;kZy; CykWd izkjfEHkd f'k{kk vf/kdkjh] ia-l-&amp; lkstr ¼ikyh½</t>
  </si>
  <si>
    <t>Department Name :-</t>
  </si>
  <si>
    <t>Education Department</t>
  </si>
  <si>
    <r>
      <t xml:space="preserve">Substantive Pay </t>
    </r>
    <r>
      <rPr>
        <i/>
        <sz val="12"/>
        <color theme="1"/>
        <rFont val="Kruti Dev 010"/>
      </rPr>
      <t xml:space="preserve"> ewy osru</t>
    </r>
  </si>
  <si>
    <r>
      <t xml:space="preserve">Officiating Pay </t>
    </r>
    <r>
      <rPr>
        <i/>
        <sz val="12"/>
        <color theme="1"/>
        <rFont val="Kruti Dev 010"/>
      </rPr>
      <t xml:space="preserve"> LFkkukiUu osru</t>
    </r>
  </si>
  <si>
    <r>
      <t xml:space="preserve">STATE INS. </t>
    </r>
    <r>
      <rPr>
        <i/>
        <sz val="12"/>
        <color theme="1"/>
        <rFont val="DevLys 010"/>
      </rPr>
      <t xml:space="preserve"> LVsV bUlksjsUl</t>
    </r>
  </si>
  <si>
    <r>
      <t>R.P.M.F.</t>
    </r>
    <r>
      <rPr>
        <i/>
        <sz val="12"/>
        <color theme="1"/>
        <rFont val="Kruti Dev 010"/>
      </rPr>
      <t xml:space="preserve"> vkj-ih-,e-,Q-</t>
    </r>
  </si>
  <si>
    <r>
      <t xml:space="preserve">Perticulers </t>
    </r>
    <r>
      <rPr>
        <b/>
        <u/>
        <sz val="14"/>
        <color theme="1"/>
        <rFont val="Kruti Dev 010"/>
      </rPr>
      <t xml:space="preserve"> foxr</t>
    </r>
  </si>
  <si>
    <r>
      <t xml:space="preserve">He is entitled to draw the following amount. </t>
    </r>
    <r>
      <rPr>
        <i/>
        <sz val="12"/>
        <color theme="1"/>
        <rFont val="Kruti Dev 010"/>
      </rPr>
      <t>;g fuEufyf[kr jde ysus ds gdnkj gSA</t>
    </r>
  </si>
  <si>
    <r>
      <t xml:space="preserve">He has been paid leave salary as detailed below. </t>
    </r>
    <r>
      <rPr>
        <i/>
        <sz val="12"/>
        <color theme="1"/>
        <rFont val="Kruti Dev 010"/>
      </rPr>
      <t>budks fuEufyf[kr vodk'k osru ns fn;k gSA</t>
    </r>
  </si>
  <si>
    <r>
      <t xml:space="preserve">Deductions have been made as noted on the reverse. </t>
    </r>
    <r>
      <rPr>
        <i/>
        <sz val="12"/>
        <color theme="1"/>
        <rFont val="DevLys 010"/>
      </rPr>
      <t>f</t>
    </r>
    <r>
      <rPr>
        <i/>
        <sz val="12"/>
        <color theme="1"/>
        <rFont val="Kruti Dev 010"/>
      </rPr>
      <t>iNys i`"B ij fy[kh dVkSfr;k¡ dj yh xbZ gSA</t>
    </r>
  </si>
  <si>
    <t>funs'kd izk-f'k- jkt- chdkusj ds vkns'k ¼Øekad 22 fnukad 19-12-17½ }kjk osru lEcfU/kr xzke iapk;r ds ihbZbZvks }kjk fd;s tkus ds dkj.k</t>
  </si>
  <si>
    <t>ihbZbZvks ds v/khu tkus lss ¼lek;kstu½</t>
  </si>
  <si>
    <t>ftl ihbZbZvks dk;kZy; ds v/khu Hkstk tk jgk gSa %&amp;</t>
  </si>
  <si>
    <t>Dhurasani</t>
  </si>
  <si>
    <r>
      <t xml:space="preserve">Special Pay </t>
    </r>
    <r>
      <rPr>
        <i/>
        <sz val="12"/>
        <color theme="1"/>
        <rFont val="Kruti Dev 010"/>
      </rPr>
      <t xml:space="preserve"> fo'ks"k osru@</t>
    </r>
    <r>
      <rPr>
        <b/>
        <i/>
        <sz val="12"/>
        <color theme="1"/>
        <rFont val="Kruti Dev 010"/>
      </rPr>
      <t>edku fdjk;k</t>
    </r>
  </si>
  <si>
    <t>orZeku esa dkSulk osrueku fey jgk gSaA %&amp;</t>
  </si>
  <si>
    <t>7th PAY</t>
  </si>
  <si>
    <t>6th PAY</t>
  </si>
  <si>
    <t>Personal Pay :-</t>
  </si>
  <si>
    <r>
      <t xml:space="preserve">Hendi. Allowance </t>
    </r>
    <r>
      <rPr>
        <i/>
        <sz val="12"/>
        <color theme="1"/>
        <rFont val="Kruti Dev 010"/>
      </rPr>
      <t>fodykax ¼fnO;kax½ HkÙkk</t>
    </r>
    <r>
      <rPr>
        <i/>
        <sz val="12"/>
        <color theme="1"/>
        <rFont val="Times New Roman"/>
        <family val="1"/>
      </rPr>
      <t xml:space="preserve"> @ </t>
    </r>
  </si>
  <si>
    <r>
      <t xml:space="preserve">Other Allowance  </t>
    </r>
    <r>
      <rPr>
        <i/>
        <sz val="12"/>
        <color theme="1"/>
        <rFont val="Kruti Dev 010"/>
      </rPr>
      <t xml:space="preserve"> vU; HkÙks </t>
    </r>
    <r>
      <rPr>
        <i/>
        <sz val="12"/>
        <color theme="1"/>
        <rFont val="Times New Roman"/>
        <family val="1"/>
      </rPr>
      <t xml:space="preserve">@ </t>
    </r>
    <r>
      <rPr>
        <i/>
        <sz val="12"/>
        <color theme="1"/>
        <rFont val="Kruti Dev 010"/>
      </rPr>
      <t xml:space="preserve"> </t>
    </r>
  </si>
  <si>
    <t xml:space="preserve">LAST DDO / Officer :- </t>
  </si>
  <si>
    <t xml:space="preserve">LAST DDO / Office :- </t>
  </si>
  <si>
    <t>Nahar singh Rathore</t>
  </si>
  <si>
    <t>dVkSrh</t>
  </si>
  <si>
    <t>G.P.F.</t>
  </si>
  <si>
    <t>N.P.S.</t>
  </si>
  <si>
    <t>(v)</t>
  </si>
  <si>
    <t>(vi)</t>
  </si>
  <si>
    <t>(vii)</t>
  </si>
  <si>
    <r>
      <t xml:space="preserve">CCA Allowance </t>
    </r>
    <r>
      <rPr>
        <i/>
        <sz val="12"/>
        <color theme="1"/>
        <rFont val="Kruti Dev 010"/>
      </rPr>
      <t xml:space="preserve">'kgjh HkÙkk </t>
    </r>
    <r>
      <rPr>
        <i/>
        <sz val="12"/>
        <color theme="1"/>
        <rFont val="Times New Roman"/>
        <family val="1"/>
      </rPr>
      <t xml:space="preserve">@ </t>
    </r>
  </si>
  <si>
    <r>
      <rPr>
        <b/>
        <sz val="16"/>
        <color rgb="FFC0C03E"/>
        <rFont val="Calibri"/>
        <family val="2"/>
        <scheme val="minor"/>
      </rPr>
      <t xml:space="preserve">CCA Allowance </t>
    </r>
    <r>
      <rPr>
        <b/>
        <sz val="16"/>
        <color rgb="FFC0C03E"/>
        <rFont val="Kruti Dev 010"/>
      </rPr>
      <t>%&amp;</t>
    </r>
  </si>
  <si>
    <r>
      <t xml:space="preserve">Hendi. Allowance </t>
    </r>
    <r>
      <rPr>
        <b/>
        <sz val="14"/>
        <color rgb="FFC0C03E"/>
        <rFont val="Kruti Dev 010"/>
      </rPr>
      <t>fodykax ¼fnO;kax½ HkÙkk %&amp;</t>
    </r>
  </si>
  <si>
    <r>
      <t xml:space="preserve">Other Allowance </t>
    </r>
    <r>
      <rPr>
        <b/>
        <sz val="14"/>
        <color rgb="FFC0C03E"/>
        <rFont val="Kruti Dev 010"/>
      </rPr>
      <t>vU; dksbZ Hkh izdkj dk HkÙkk feyrk gSa</t>
    </r>
    <r>
      <rPr>
        <b/>
        <sz val="16"/>
        <color rgb="FFC0C03E"/>
        <rFont val="Kruti Dev 010"/>
      </rPr>
      <t xml:space="preserve"> %&amp;</t>
    </r>
  </si>
  <si>
    <t>SI Loan Deduction :-</t>
  </si>
  <si>
    <t>GPF Loan Deduction :-</t>
  </si>
  <si>
    <r>
      <t>income tax</t>
    </r>
    <r>
      <rPr>
        <i/>
        <sz val="12"/>
        <color theme="1"/>
        <rFont val="Kruti Dev 010"/>
      </rPr>
      <t xml:space="preserve"> vk;dj dVkSrh</t>
    </r>
  </si>
  <si>
    <t xml:space="preserve">(d) </t>
  </si>
  <si>
    <t xml:space="preserve">(e) </t>
  </si>
  <si>
    <t>(f)</t>
  </si>
  <si>
    <t>(g)</t>
  </si>
  <si>
    <r>
      <t xml:space="preserve">S.I. Loan </t>
    </r>
    <r>
      <rPr>
        <i/>
        <sz val="12"/>
        <color theme="1"/>
        <rFont val="Kruti Dev 010"/>
      </rPr>
      <t>,l-vkbZ-yksu dVkSrh</t>
    </r>
  </si>
  <si>
    <r>
      <t xml:space="preserve">G.P.F. Loan </t>
    </r>
    <r>
      <rPr>
        <i/>
        <sz val="12"/>
        <color theme="1"/>
        <rFont val="Kruti Dev 010"/>
      </rPr>
      <t>th-ih-,Q-yksu dVkSrh</t>
    </r>
  </si>
  <si>
    <t>(h)</t>
  </si>
  <si>
    <r>
      <t>L.I.C.</t>
    </r>
    <r>
      <rPr>
        <i/>
        <sz val="12"/>
        <color theme="1"/>
        <rFont val="Kruti Dev 010"/>
      </rPr>
      <t xml:space="preserve"> ,y-vkbZ-lh- dVkSrh</t>
    </r>
  </si>
  <si>
    <r>
      <t>Other ded.</t>
    </r>
    <r>
      <rPr>
        <i/>
        <sz val="12"/>
        <color theme="1"/>
        <rFont val="Kruti Dev 010"/>
      </rPr>
      <t xml:space="preserve"> vU; dVkSrh</t>
    </r>
  </si>
  <si>
    <t>dqy dVkSrh</t>
  </si>
  <si>
    <t>Gross Salary :-</t>
  </si>
  <si>
    <r>
      <t xml:space="preserve">Net salary </t>
    </r>
    <r>
      <rPr>
        <b/>
        <sz val="11"/>
        <color theme="1"/>
        <rFont val="Kruti Dev 010"/>
      </rPr>
      <t>'kq) Hkqxrku ;ksX; jkf'k %&amp;</t>
    </r>
  </si>
  <si>
    <r>
      <t xml:space="preserve">DA Allowance  </t>
    </r>
    <r>
      <rPr>
        <i/>
        <sz val="12"/>
        <color theme="1"/>
        <rFont val="Kruti Dev 010"/>
      </rPr>
      <t xml:space="preserve"> HkÙks  ¼eg¡xkbZ HkÙkk½ </t>
    </r>
    <r>
      <rPr>
        <i/>
        <sz val="12"/>
        <color theme="1"/>
        <rFont val="Times New Roman"/>
        <family val="1"/>
      </rPr>
      <t xml:space="preserve"> @ </t>
    </r>
    <r>
      <rPr>
        <i/>
        <sz val="12"/>
        <color theme="1"/>
        <rFont val="Kruti Dev 010"/>
      </rPr>
      <t xml:space="preserve">       %</t>
    </r>
  </si>
  <si>
    <r>
      <t xml:space="preserve">Deductions </t>
    </r>
    <r>
      <rPr>
        <b/>
        <sz val="14"/>
        <color theme="1"/>
        <rFont val="DevLys 010"/>
      </rPr>
      <t xml:space="preserve"> dqy </t>
    </r>
    <r>
      <rPr>
        <b/>
        <sz val="14"/>
        <color theme="1"/>
        <rFont val="Kruti Dev 010"/>
      </rPr>
      <t>dVkSfr;k¡</t>
    </r>
  </si>
  <si>
    <t xml:space="preserve">chbZbZvks lkstr </t>
  </si>
  <si>
    <t>e/;kUg ls igys lkSai fn;k x;k gSA</t>
  </si>
  <si>
    <t>As per Pay Manager</t>
  </si>
  <si>
    <t>,,</t>
  </si>
  <si>
    <t>Employee Detail</t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</si>
  <si>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</si>
  <si>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</si>
  <si>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</si>
  <si>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</si>
  <si>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</si>
  <si>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</si>
  <si>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</si>
  <si>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GPF / NPS Deduction :-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</si>
</sst>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[$-409]d/mmm/yy;@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DevLys 010"/>
    </font>
    <font>
      <sz val="11"/>
      <color theme="1"/>
      <name val="DevLys 010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Kruti Dev 010"/>
    </font>
    <font>
      <b/>
      <sz val="12"/>
      <color theme="1"/>
      <name val="Kruti Dev 010"/>
    </font>
    <font>
      <b/>
      <sz val="11"/>
      <color theme="1"/>
      <name val="Kruti Dev 010"/>
    </font>
    <font>
      <b/>
      <sz val="14"/>
      <color theme="1"/>
      <name val="Kruti Dev 010"/>
    </font>
    <font>
      <sz val="12"/>
      <color theme="1"/>
      <name val="Kruti Dev 010"/>
    </font>
    <font>
      <b/>
      <sz val="16"/>
      <color rgb="FFFFFF00"/>
      <name val="Kruti Dev 010"/>
    </font>
    <font>
      <b/>
      <sz val="16"/>
      <color rgb="FFFFFF00"/>
      <name val="Calibri"/>
      <family val="2"/>
      <scheme val="minor"/>
    </font>
    <font>
      <b/>
      <sz val="16"/>
      <color rgb="FFC0C03E"/>
      <name val="Kruti Dev 010"/>
    </font>
    <font>
      <b/>
      <sz val="16"/>
      <color rgb="FFC0C03E"/>
      <name val="Calibri"/>
      <family val="2"/>
      <scheme val="minor"/>
    </font>
    <font>
      <i/>
      <sz val="12"/>
      <color theme="1"/>
      <name val="Kruti Dev 010"/>
    </font>
    <font>
      <i/>
      <sz val="11.5"/>
      <color theme="1"/>
      <name val="Kruti Dev 010"/>
    </font>
    <font>
      <i/>
      <sz val="11"/>
      <color theme="1"/>
      <name val="Kruti Dev 010"/>
    </font>
    <font>
      <i/>
      <sz val="12"/>
      <color theme="1"/>
      <name val="Times New Roman"/>
      <family val="1"/>
    </font>
    <font>
      <i/>
      <sz val="12"/>
      <color theme="1"/>
      <name val="DevLys 010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Kruti Dev 010"/>
    </font>
    <font>
      <b/>
      <i/>
      <sz val="10"/>
      <name val="Kruti Dev 010"/>
    </font>
    <font>
      <b/>
      <i/>
      <sz val="12"/>
      <color theme="1"/>
      <name val="Kruti Dev 010"/>
    </font>
    <font>
      <b/>
      <sz val="14"/>
      <color rgb="FFC0C03E"/>
      <name val="Calibri"/>
      <family val="2"/>
      <scheme val="minor"/>
    </font>
    <font>
      <b/>
      <sz val="14"/>
      <color rgb="FFC0C03E"/>
      <name val="Kruti Dev 010"/>
    </font>
    <font>
      <b/>
      <sz val="16"/>
      <color rgb="FFFF0000"/>
      <name val="Kruti Dev 010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3"/>
      <color theme="1"/>
      <name val="Kruti Dev 010"/>
    </font>
    <font>
      <b/>
      <i/>
      <u/>
      <sz val="16"/>
      <color theme="1"/>
      <name val="Kruti Dev 010"/>
    </font>
    <font>
      <b/>
      <i/>
      <sz val="16"/>
      <color theme="1"/>
      <name val="Kruti Dev 010"/>
    </font>
    <font>
      <b/>
      <i/>
      <sz val="16"/>
      <color theme="1"/>
      <name val="Calibri"/>
      <family val="2"/>
      <scheme val="minor"/>
    </font>
    <font>
      <b/>
      <i/>
      <u/>
      <sz val="16"/>
      <color theme="2" tint="-9.9978637043366805E-2"/>
      <name val="Calibri"/>
      <family val="2"/>
      <scheme val="minor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8"/>
      <color rgb="FFC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46"/>
      </right>
      <top style="double">
        <color indexed="64"/>
      </top>
      <bottom style="thin">
        <color indexed="46"/>
      </bottom>
      <diagonal/>
    </border>
    <border>
      <left style="thin">
        <color indexed="46"/>
      </left>
      <right style="double">
        <color indexed="64"/>
      </right>
      <top style="double">
        <color indexed="64"/>
      </top>
      <bottom style="thin">
        <color indexed="46"/>
      </bottom>
      <diagonal/>
    </border>
    <border>
      <left style="double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double">
        <color indexed="64"/>
      </right>
      <top style="thin">
        <color indexed="46"/>
      </top>
      <bottom style="thin">
        <color indexed="46"/>
      </bottom>
      <diagonal/>
    </border>
    <border>
      <left style="double">
        <color indexed="64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double">
        <color indexed="64"/>
      </right>
      <top style="thin">
        <color indexed="46"/>
      </top>
      <bottom style="thin">
        <color indexed="10"/>
      </bottom>
      <diagonal/>
    </border>
    <border>
      <left style="double">
        <color indexed="64"/>
      </left>
      <right style="thin">
        <color indexed="46"/>
      </right>
      <top style="thin">
        <color indexed="46"/>
      </top>
      <bottom style="double">
        <color indexed="64"/>
      </bottom>
      <diagonal/>
    </border>
    <border>
      <left style="thin">
        <color indexed="46"/>
      </left>
      <right style="double">
        <color indexed="64"/>
      </right>
      <top style="thin">
        <color indexed="46"/>
      </top>
      <bottom style="double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20" fillId="2" borderId="0" xfId="0" applyFont="1" applyFill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Alignment="1" applyProtection="1">
      <alignment horizontal="left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14" fontId="11" fillId="3" borderId="4" xfId="0" applyNumberFormat="1" applyFont="1" applyFill="1" applyBorder="1" applyAlignment="1" applyProtection="1">
      <alignment horizontal="center" vertic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 hidden="1"/>
    </xf>
    <xf numFmtId="0" fontId="1" fillId="0" borderId="0" xfId="0" applyFont="1" applyProtection="1">
      <protection locked="0" hidden="1"/>
    </xf>
    <xf numFmtId="0" fontId="13" fillId="0" borderId="0" xfId="0" applyFont="1" applyProtection="1">
      <protection locked="0" hidden="1"/>
    </xf>
    <xf numFmtId="0" fontId="24" fillId="0" borderId="0" xfId="0" applyFont="1" applyAlignment="1" applyProtection="1">
      <alignment vertical="top" wrapText="1"/>
      <protection locked="0" hidden="1"/>
    </xf>
    <xf numFmtId="0" fontId="3" fillId="0" borderId="0" xfId="0" applyFont="1" applyAlignment="1" applyProtection="1">
      <alignment vertical="top"/>
      <protection locked="0" hidden="1"/>
    </xf>
    <xf numFmtId="0" fontId="1" fillId="0" borderId="0" xfId="0" applyFont="1" applyAlignment="1" applyProtection="1">
      <alignment vertical="top" wrapText="1"/>
      <protection locked="0" hidden="1"/>
    </xf>
    <xf numFmtId="0" fontId="3" fillId="0" borderId="0" xfId="0" applyFont="1" applyAlignment="1" applyProtection="1">
      <alignment horizontal="center" vertical="top"/>
      <protection locked="0" hidden="1"/>
    </xf>
    <xf numFmtId="0" fontId="1" fillId="0" borderId="1" xfId="0" applyFont="1" applyBorder="1" applyAlignment="1" applyProtection="1">
      <alignment vertical="top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center" vertical="top"/>
      <protection locked="0" hidden="1"/>
    </xf>
    <xf numFmtId="0" fontId="1" fillId="0" borderId="0" xfId="0" applyFont="1" applyAlignment="1" applyProtection="1">
      <alignment vertical="top"/>
      <protection locked="0" hidden="1"/>
    </xf>
    <xf numFmtId="0" fontId="13" fillId="0" borderId="0" xfId="0" applyFont="1" applyAlignment="1" applyProtection="1">
      <alignment horizontal="left" vertical="top"/>
      <protection locked="0" hidden="1"/>
    </xf>
    <xf numFmtId="0" fontId="7" fillId="0" borderId="0" xfId="0" applyFont="1" applyAlignment="1" applyProtection="1">
      <alignment vertical="top"/>
      <protection locked="0" hidden="1"/>
    </xf>
    <xf numFmtId="0" fontId="13" fillId="0" borderId="0" xfId="0" applyFont="1" applyAlignment="1" applyProtection="1">
      <alignment vertical="top"/>
      <protection locked="0" hidden="1"/>
    </xf>
    <xf numFmtId="0" fontId="7" fillId="0" borderId="0" xfId="0" applyFont="1" applyAlignment="1" applyProtection="1">
      <alignment horizontal="left" vertical="top" wrapText="1"/>
      <protection locked="0" hidden="1"/>
    </xf>
    <xf numFmtId="0" fontId="7" fillId="0" borderId="0" xfId="0" applyFont="1" applyAlignment="1" applyProtection="1">
      <alignment horizontal="center" vertical="top" wrapText="1"/>
      <protection locked="0" hidden="1"/>
    </xf>
    <xf numFmtId="0" fontId="16" fillId="0" borderId="0" xfId="0" applyFont="1" applyAlignment="1" applyProtection="1">
      <alignment vertical="top"/>
      <protection locked="0" hidden="1"/>
    </xf>
    <xf numFmtId="0" fontId="6" fillId="0" borderId="0" xfId="0" applyFont="1" applyAlignment="1" applyProtection="1">
      <alignment horizontal="center" vertical="top"/>
      <protection locked="0" hidden="1"/>
    </xf>
    <xf numFmtId="0" fontId="17" fillId="0" borderId="0" xfId="0" applyFont="1" applyAlignment="1" applyProtection="1">
      <alignment horizontal="center" vertical="top"/>
      <protection locked="0" hidden="1"/>
    </xf>
    <xf numFmtId="0" fontId="26" fillId="0" borderId="0" xfId="0" applyFont="1" applyAlignment="1" applyProtection="1">
      <alignment horizontal="left" vertical="top" wrapText="1"/>
      <protection locked="0" hidden="1"/>
    </xf>
    <xf numFmtId="0" fontId="29" fillId="0" borderId="0" xfId="0" applyFont="1" applyAlignment="1" applyProtection="1">
      <alignment vertical="top" wrapText="1"/>
      <protection locked="0" hidden="1"/>
    </xf>
    <xf numFmtId="0" fontId="7" fillId="0" borderId="0" xfId="0" applyFont="1" applyAlignment="1" applyProtection="1">
      <alignment vertical="top" wrapText="1"/>
      <protection locked="0" hidden="1"/>
    </xf>
    <xf numFmtId="0" fontId="5" fillId="0" borderId="0" xfId="0" quotePrefix="1" applyFont="1" applyAlignment="1" applyProtection="1">
      <alignment vertical="top"/>
      <protection locked="0" hidden="1"/>
    </xf>
    <xf numFmtId="0" fontId="18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top"/>
      <protection locked="0" hidden="1"/>
    </xf>
    <xf numFmtId="0" fontId="1" fillId="0" borderId="0" xfId="0" applyFont="1" applyAlignment="1" applyProtection="1">
      <alignment horizontal="left" vertical="top" wrapText="1" indent="5"/>
      <protection locked="0" hidden="1"/>
    </xf>
    <xf numFmtId="0" fontId="1" fillId="0" borderId="0" xfId="0" quotePrefix="1" applyFont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vertical="top"/>
      <protection locked="0" hidden="1"/>
    </xf>
    <xf numFmtId="0" fontId="6" fillId="0" borderId="0" xfId="0" applyFont="1" applyAlignment="1" applyProtection="1">
      <alignment vertical="top"/>
      <protection locked="0" hidden="1"/>
    </xf>
    <xf numFmtId="0" fontId="3" fillId="0" borderId="0" xfId="0" quotePrefix="1" applyFont="1" applyAlignment="1" applyProtection="1">
      <alignment vertical="top"/>
      <protection locked="0" hidden="1"/>
    </xf>
    <xf numFmtId="0" fontId="24" fillId="0" borderId="0" xfId="0" applyFont="1" applyAlignment="1" applyProtection="1">
      <alignment horizontal="center" vertical="top"/>
      <protection locked="0" hidden="1"/>
    </xf>
    <xf numFmtId="0" fontId="26" fillId="0" borderId="0" xfId="0" applyFont="1" applyAlignment="1" applyProtection="1">
      <alignment vertical="top"/>
      <protection locked="0" hidden="1"/>
    </xf>
    <xf numFmtId="0" fontId="24" fillId="0" borderId="0" xfId="0" applyFont="1" applyAlignment="1" applyProtection="1">
      <alignment horizontal="left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" fillId="0" borderId="0" xfId="0" quotePrefix="1" applyFont="1" applyAlignment="1" applyProtection="1">
      <alignment vertical="top"/>
      <protection locked="0" hidden="1"/>
    </xf>
    <xf numFmtId="0" fontId="26" fillId="0" borderId="0" xfId="0" applyFont="1" applyAlignment="1" applyProtection="1">
      <alignment horizontal="left" vertical="top"/>
      <protection locked="0" hidden="1"/>
    </xf>
    <xf numFmtId="0" fontId="24" fillId="0" borderId="0" xfId="0" applyFont="1" applyAlignment="1" applyProtection="1">
      <alignment vertical="top"/>
      <protection locked="0" hidden="1"/>
    </xf>
    <xf numFmtId="0" fontId="17" fillId="0" borderId="0" xfId="0" applyFont="1" applyAlignment="1" applyProtection="1">
      <alignment vertical="top"/>
      <protection locked="0" hidden="1"/>
    </xf>
    <xf numFmtId="0" fontId="13" fillId="0" borderId="0" xfId="0" applyFont="1" applyAlignment="1" applyProtection="1">
      <alignment horizontal="center" vertical="top"/>
      <protection locked="0" hidden="1"/>
    </xf>
    <xf numFmtId="0" fontId="16" fillId="0" borderId="0" xfId="0" applyFont="1" applyAlignment="1" applyProtection="1">
      <alignment horizontal="center" vertical="top"/>
      <protection locked="0" hidden="1"/>
    </xf>
    <xf numFmtId="0" fontId="1" fillId="0" borderId="2" xfId="0" applyFont="1" applyBorder="1" applyAlignment="1" applyProtection="1">
      <alignment vertical="top"/>
      <protection locked="0" hidden="1"/>
    </xf>
    <xf numFmtId="0" fontId="1" fillId="0" borderId="14" xfId="0" applyFont="1" applyBorder="1" applyAlignment="1" applyProtection="1">
      <alignment vertical="top"/>
      <protection locked="0" hidden="1"/>
    </xf>
    <xf numFmtId="0" fontId="1" fillId="0" borderId="0" xfId="0" applyFont="1" applyBorder="1" applyAlignment="1" applyProtection="1">
      <alignment vertical="top"/>
      <protection locked="0" hidden="1"/>
    </xf>
    <xf numFmtId="0" fontId="1" fillId="0" borderId="13" xfId="0" applyFont="1" applyBorder="1" applyAlignment="1" applyProtection="1">
      <alignment vertical="top"/>
      <protection locked="0" hidden="1"/>
    </xf>
    <xf numFmtId="0" fontId="3" fillId="0" borderId="5" xfId="0" applyFont="1" applyBorder="1" applyAlignment="1" applyProtection="1">
      <alignment vertical="top"/>
      <protection locked="0" hidden="1"/>
    </xf>
    <xf numFmtId="0" fontId="3" fillId="0" borderId="3" xfId="0" applyFont="1" applyBorder="1" applyAlignment="1" applyProtection="1">
      <alignment horizontal="center" vertical="top"/>
      <protection locked="0" hidden="1"/>
    </xf>
    <xf numFmtId="0" fontId="3" fillId="0" borderId="3" xfId="0" quotePrefix="1" applyFont="1" applyBorder="1" applyAlignment="1" applyProtection="1">
      <alignment vertical="top"/>
      <protection locked="0" hidden="1"/>
    </xf>
    <xf numFmtId="0" fontId="3" fillId="0" borderId="3" xfId="0" applyFont="1" applyBorder="1" applyAlignment="1" applyProtection="1">
      <alignment vertical="top"/>
      <protection locked="0" hidden="1"/>
    </xf>
    <xf numFmtId="0" fontId="3" fillId="0" borderId="6" xfId="0" applyFont="1" applyBorder="1" applyAlignment="1" applyProtection="1">
      <alignment vertical="top"/>
      <protection locked="0" hidden="1"/>
    </xf>
    <xf numFmtId="0" fontId="17" fillId="0" borderId="7" xfId="0" applyFont="1" applyBorder="1" applyAlignment="1" applyProtection="1">
      <alignment vertical="top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7" fillId="0" borderId="1" xfId="0" applyFont="1" applyBorder="1" applyAlignment="1" applyProtection="1">
      <alignment vertical="top"/>
      <protection locked="0" hidden="1"/>
    </xf>
    <xf numFmtId="0" fontId="16" fillId="0" borderId="1" xfId="0" applyFont="1" applyBorder="1" applyAlignment="1" applyProtection="1">
      <alignment horizontal="left" vertical="top"/>
      <protection locked="0" hidden="1"/>
    </xf>
    <xf numFmtId="0" fontId="17" fillId="0" borderId="8" xfId="0" applyFont="1" applyBorder="1" applyAlignment="1" applyProtection="1">
      <alignment vertical="top"/>
      <protection locked="0" hidden="1"/>
    </xf>
    <xf numFmtId="0" fontId="1" fillId="0" borderId="9" xfId="0" applyFont="1" applyBorder="1" applyAlignment="1" applyProtection="1">
      <alignment vertical="top"/>
      <protection locked="0" hidden="1"/>
    </xf>
    <xf numFmtId="0" fontId="1" fillId="0" borderId="2" xfId="0" applyFont="1" applyBorder="1" applyAlignment="1" applyProtection="1">
      <alignment horizontal="center" vertical="top"/>
      <protection locked="0" hidden="1"/>
    </xf>
    <xf numFmtId="0" fontId="10" fillId="0" borderId="11" xfId="0" applyFont="1" applyBorder="1" applyAlignment="1" applyProtection="1">
      <alignment horizontal="center"/>
      <protection locked="0" hidden="1"/>
    </xf>
    <xf numFmtId="0" fontId="10" fillId="0" borderId="11" xfId="0" applyFont="1" applyBorder="1" applyAlignment="1" applyProtection="1">
      <alignment horizontal="center" wrapText="1"/>
      <protection locked="0" hidden="1"/>
    </xf>
    <xf numFmtId="0" fontId="16" fillId="0" borderId="12" xfId="0" applyFont="1" applyBorder="1" applyAlignment="1" applyProtection="1">
      <alignment horizontal="center" vertical="top"/>
      <protection locked="0" hidden="1"/>
    </xf>
    <xf numFmtId="0" fontId="16" fillId="0" borderId="12" xfId="0" applyFont="1" applyBorder="1" applyAlignment="1" applyProtection="1">
      <alignment horizontal="center" vertical="top" wrapText="1"/>
      <protection locked="0" hidden="1"/>
    </xf>
    <xf numFmtId="0" fontId="1" fillId="0" borderId="2" xfId="0" applyFont="1" applyBorder="1" applyAlignment="1" applyProtection="1">
      <alignment horizontal="left" vertical="center"/>
      <protection locked="0" hidden="1"/>
    </xf>
    <xf numFmtId="0" fontId="1" fillId="0" borderId="4" xfId="0" applyFont="1" applyBorder="1" applyAlignment="1" applyProtection="1">
      <alignment vertical="top"/>
      <protection locked="0"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4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5" fillId="0" borderId="0" xfId="0" quotePrefix="1" applyFont="1" applyAlignment="1" applyProtection="1">
      <alignment vertical="top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Border="1" applyAlignment="1" applyProtection="1">
      <alignment horizontal="right" vertical="center"/>
      <protection hidden="1"/>
    </xf>
    <xf numFmtId="0" fontId="22" fillId="2" borderId="13" xfId="0" applyFont="1" applyFill="1" applyBorder="1" applyAlignment="1" applyProtection="1">
      <alignment horizontal="right" vertical="center"/>
      <protection hidden="1"/>
    </xf>
    <xf numFmtId="0" fontId="22" fillId="2" borderId="14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Alignment="1" applyProtection="1">
      <alignment horizontal="right" vertical="center"/>
      <protection hidden="1"/>
    </xf>
    <xf numFmtId="0" fontId="35" fillId="2" borderId="14" xfId="0" applyFont="1" applyFill="1" applyBorder="1" applyAlignment="1" applyProtection="1">
      <alignment horizontal="right" vertical="center"/>
      <protection hidden="1"/>
    </xf>
    <xf numFmtId="0" fontId="35" fillId="2" borderId="0" xfId="0" applyFont="1" applyFill="1" applyAlignment="1" applyProtection="1">
      <alignment horizontal="right" vertical="center"/>
      <protection hidden="1"/>
    </xf>
    <xf numFmtId="0" fontId="35" fillId="2" borderId="13" xfId="0" applyFont="1" applyFill="1" applyBorder="1" applyAlignment="1" applyProtection="1">
      <alignment horizontal="right" vertical="center"/>
      <protection hidden="1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18" fillId="3" borderId="9" xfId="0" applyFont="1" applyFill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8" fillId="3" borderId="10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right" vertical="center"/>
      <protection hidden="1"/>
    </xf>
    <xf numFmtId="0" fontId="20" fillId="2" borderId="13" xfId="0" applyFont="1" applyFill="1" applyBorder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1" fontId="5" fillId="3" borderId="5" xfId="0" applyNumberFormat="1" applyFont="1" applyFill="1" applyBorder="1" applyAlignment="1" applyProtection="1">
      <alignment horizontal="left" vertical="center"/>
      <protection locked="0"/>
    </xf>
    <xf numFmtId="1" fontId="5" fillId="3" borderId="3" xfId="0" applyNumberFormat="1" applyFont="1" applyFill="1" applyBorder="1" applyAlignment="1" applyProtection="1">
      <alignment horizontal="left" vertical="center"/>
      <protection locked="0"/>
    </xf>
    <xf numFmtId="0" fontId="21" fillId="2" borderId="13" xfId="0" applyFont="1" applyFill="1" applyBorder="1" applyAlignment="1" applyProtection="1">
      <alignment horizontal="right" vertical="center"/>
      <protection hidden="1"/>
    </xf>
    <xf numFmtId="1" fontId="5" fillId="3" borderId="4" xfId="0" applyNumberFormat="1" applyFont="1" applyFill="1" applyBorder="1" applyAlignment="1" applyProtection="1">
      <alignment horizontal="left" vertical="center"/>
      <protection locked="0"/>
    </xf>
    <xf numFmtId="0" fontId="21" fillId="2" borderId="14" xfId="0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21" fillId="2" borderId="3" xfId="0" applyFont="1" applyFill="1" applyBorder="1" applyAlignment="1" applyProtection="1">
      <alignment horizontal="right" vertical="center"/>
      <protection hidden="1"/>
    </xf>
    <xf numFmtId="0" fontId="21" fillId="2" borderId="6" xfId="0" applyFont="1" applyFill="1" applyBorder="1" applyAlignment="1" applyProtection="1">
      <alignment horizontal="right" vertical="center"/>
      <protection hidden="1"/>
    </xf>
    <xf numFmtId="0" fontId="48" fillId="4" borderId="19" xfId="0" applyFont="1" applyFill="1" applyBorder="1" applyAlignment="1">
      <alignment horizontal="center"/>
    </xf>
    <xf numFmtId="0" fontId="48" fillId="4" borderId="20" xfId="0" applyFont="1" applyFill="1" applyBorder="1" applyAlignment="1">
      <alignment horizontal="center"/>
    </xf>
    <xf numFmtId="0" fontId="51" fillId="4" borderId="19" xfId="1" applyFont="1" applyFill="1" applyBorder="1" applyAlignment="1" applyProtection="1">
      <alignment horizontal="center"/>
    </xf>
    <xf numFmtId="0" fontId="52" fillId="4" borderId="21" xfId="0" applyFont="1" applyFill="1" applyBorder="1" applyAlignment="1">
      <alignment horizontal="center"/>
    </xf>
    <xf numFmtId="0" fontId="52" fillId="4" borderId="22" xfId="0" applyFont="1" applyFill="1" applyBorder="1" applyAlignment="1">
      <alignment horizontal="center"/>
    </xf>
    <xf numFmtId="0" fontId="43" fillId="2" borderId="0" xfId="0" applyFont="1" applyFill="1" applyAlignment="1" applyProtection="1">
      <alignment horizontal="center" vertical="center"/>
      <protection hidden="1"/>
    </xf>
    <xf numFmtId="0" fontId="44" fillId="4" borderId="15" xfId="0" applyFont="1" applyFill="1" applyBorder="1" applyAlignment="1">
      <alignment horizontal="center"/>
    </xf>
    <xf numFmtId="0" fontId="44" fillId="4" borderId="16" xfId="0" applyFont="1" applyFill="1" applyBorder="1" applyAlignment="1">
      <alignment horizontal="center"/>
    </xf>
    <xf numFmtId="0" fontId="45" fillId="4" borderId="17" xfId="0" applyFont="1" applyFill="1" applyBorder="1" applyAlignment="1">
      <alignment horizontal="center"/>
    </xf>
    <xf numFmtId="0" fontId="45" fillId="4" borderId="18" xfId="0" applyFont="1" applyFill="1" applyBorder="1" applyAlignment="1">
      <alignment horizontal="center"/>
    </xf>
    <xf numFmtId="0" fontId="46" fillId="4" borderId="17" xfId="0" applyFont="1" applyFill="1" applyBorder="1" applyAlignment="1">
      <alignment horizontal="center"/>
    </xf>
    <xf numFmtId="0" fontId="46" fillId="4" borderId="18" xfId="0" applyFont="1" applyFill="1" applyBorder="1" applyAlignment="1">
      <alignment horizontal="center"/>
    </xf>
    <xf numFmtId="0" fontId="47" fillId="4" borderId="17" xfId="0" applyFont="1" applyFill="1" applyBorder="1" applyAlignment="1">
      <alignment horizontal="center"/>
    </xf>
    <xf numFmtId="0" fontId="47" fillId="4" borderId="18" xfId="0" applyFont="1" applyFill="1" applyBorder="1" applyAlignment="1">
      <alignment horizontal="center"/>
    </xf>
    <xf numFmtId="0" fontId="33" fillId="2" borderId="0" xfId="0" applyFont="1" applyFill="1" applyBorder="1" applyAlignment="1" applyProtection="1">
      <alignment horizontal="right" vertical="center"/>
      <protection hidden="1"/>
    </xf>
    <xf numFmtId="0" fontId="34" fillId="2" borderId="0" xfId="0" applyFont="1" applyFill="1" applyBorder="1" applyAlignment="1" applyProtection="1">
      <alignment horizontal="right" vertical="center"/>
      <protection hidden="1"/>
    </xf>
    <xf numFmtId="0" fontId="34" fillId="2" borderId="13" xfId="0" applyFont="1" applyFill="1" applyBorder="1" applyAlignment="1" applyProtection="1">
      <alignment horizontal="right" vertical="center"/>
      <protection hidden="1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top"/>
      <protection locked="0" hidden="1"/>
    </xf>
    <xf numFmtId="0" fontId="13" fillId="0" borderId="0" xfId="0" applyFont="1" applyAlignment="1" applyProtection="1">
      <alignment horizontal="left" vertical="top"/>
      <protection locked="0" hidden="1"/>
    </xf>
    <xf numFmtId="0" fontId="3" fillId="0" borderId="0" xfId="0" quotePrefix="1" applyFont="1" applyAlignment="1" applyProtection="1">
      <alignment horizontal="left" vertical="top"/>
      <protection locked="0" hidden="1"/>
    </xf>
    <xf numFmtId="0" fontId="16" fillId="0" borderId="0" xfId="0" quotePrefix="1" applyFont="1" applyAlignment="1" applyProtection="1">
      <alignment horizontal="left" vertical="top"/>
      <protection locked="0" hidden="1"/>
    </xf>
    <xf numFmtId="0" fontId="6" fillId="0" borderId="0" xfId="0" quotePrefix="1" applyFont="1" applyAlignment="1" applyProtection="1">
      <alignment horizontal="center" vertical="top"/>
      <protection locked="0" hidden="1"/>
    </xf>
    <xf numFmtId="0" fontId="16" fillId="0" borderId="0" xfId="0" quotePrefix="1" applyFont="1" applyAlignment="1" applyProtection="1">
      <alignment horizontal="center" vertical="top"/>
      <protection locked="0" hidden="1"/>
    </xf>
    <xf numFmtId="0" fontId="16" fillId="0" borderId="0" xfId="0" applyFont="1" applyAlignment="1" applyProtection="1">
      <alignment horizontal="left" vertical="top"/>
      <protection locked="0" hidden="1"/>
    </xf>
    <xf numFmtId="165" fontId="3" fillId="0" borderId="0" xfId="0" quotePrefix="1" applyNumberFormat="1" applyFont="1" applyAlignment="1" applyProtection="1">
      <alignment horizontal="center" vertical="top"/>
      <protection locked="0" hidden="1"/>
    </xf>
    <xf numFmtId="0" fontId="7" fillId="0" borderId="0" xfId="0" applyFont="1" applyAlignment="1" applyProtection="1">
      <alignment horizontal="left" vertical="top" wrapText="1"/>
      <protection locked="0" hidden="1"/>
    </xf>
    <xf numFmtId="0" fontId="24" fillId="0" borderId="0" xfId="0" applyFont="1" applyAlignment="1" applyProtection="1">
      <alignment horizontal="left" vertical="top"/>
      <protection locked="0" hidden="1"/>
    </xf>
    <xf numFmtId="0" fontId="7" fillId="0" borderId="0" xfId="0" applyFont="1" applyAlignment="1" applyProtection="1">
      <alignment horizontal="center" vertical="top"/>
      <protection locked="0" hidden="1"/>
    </xf>
    <xf numFmtId="0" fontId="7" fillId="0" borderId="0" xfId="0" applyFont="1" applyAlignment="1" applyProtection="1">
      <alignment horizontal="left" vertical="top"/>
      <protection locked="0" hidden="1"/>
    </xf>
    <xf numFmtId="0" fontId="1" fillId="0" borderId="0" xfId="0" applyFont="1" applyAlignment="1" applyProtection="1">
      <alignment horizontal="center" vertical="top"/>
      <protection locked="0" hidden="1"/>
    </xf>
    <xf numFmtId="0" fontId="42" fillId="0" borderId="0" xfId="0" applyFont="1" applyAlignment="1" applyProtection="1">
      <alignment horizontal="center" vertical="top"/>
      <protection locked="0" hidden="1"/>
    </xf>
    <xf numFmtId="0" fontId="41" fillId="0" borderId="0" xfId="0" applyFont="1" applyAlignment="1" applyProtection="1">
      <alignment horizontal="center" vertical="top"/>
      <protection locked="0" hidden="1"/>
    </xf>
    <xf numFmtId="0" fontId="12" fillId="0" borderId="0" xfId="0" applyFont="1" applyAlignment="1" applyProtection="1">
      <alignment horizontal="center" vertical="top"/>
      <protection locked="0" hidden="1"/>
    </xf>
    <xf numFmtId="0" fontId="1" fillId="0" borderId="9" xfId="0" applyFont="1" applyBorder="1" applyAlignment="1" applyProtection="1">
      <alignment horizontal="center" vertical="top"/>
      <protection locked="0" hidden="1"/>
    </xf>
    <xf numFmtId="0" fontId="1" fillId="0" borderId="10" xfId="0" applyFont="1" applyBorder="1" applyAlignment="1" applyProtection="1">
      <alignment horizontal="center" vertical="top"/>
      <protection locked="0" hidden="1"/>
    </xf>
    <xf numFmtId="49" fontId="13" fillId="0" borderId="4" xfId="0" applyNumberFormat="1" applyFont="1" applyBorder="1" applyAlignment="1" applyProtection="1">
      <alignment horizontal="center" vertical="top"/>
      <protection locked="0" hidden="1"/>
    </xf>
    <xf numFmtId="164" fontId="1" fillId="0" borderId="9" xfId="0" applyNumberFormat="1" applyFont="1" applyBorder="1" applyAlignment="1" applyProtection="1">
      <alignment horizontal="center" vertical="top"/>
      <protection locked="0" hidden="1"/>
    </xf>
    <xf numFmtId="164" fontId="1" fillId="0" borderId="2" xfId="0" applyNumberFormat="1" applyFont="1" applyBorder="1" applyAlignment="1" applyProtection="1">
      <alignment horizontal="center" vertical="top"/>
      <protection locked="0" hidden="1"/>
    </xf>
    <xf numFmtId="164" fontId="1" fillId="0" borderId="10" xfId="0" applyNumberFormat="1" applyFont="1" applyBorder="1" applyAlignment="1" applyProtection="1">
      <alignment horizontal="center" vertical="top"/>
      <protection locked="0" hidden="1"/>
    </xf>
    <xf numFmtId="0" fontId="13" fillId="0" borderId="4" xfId="0" applyFont="1" applyBorder="1" applyAlignment="1" applyProtection="1">
      <alignment horizontal="center" vertical="top"/>
      <protection locked="0" hidden="1"/>
    </xf>
    <xf numFmtId="0" fontId="1" fillId="0" borderId="4" xfId="0" applyFont="1" applyBorder="1" applyAlignment="1" applyProtection="1">
      <alignment horizontal="center" vertical="top"/>
      <protection locked="0" hidden="1"/>
    </xf>
    <xf numFmtId="0" fontId="1" fillId="0" borderId="2" xfId="0" applyFont="1" applyBorder="1" applyAlignment="1" applyProtection="1">
      <alignment horizontal="center" vertical="top"/>
      <protection locked="0" hidden="1"/>
    </xf>
    <xf numFmtId="49" fontId="1" fillId="0" borderId="4" xfId="0" applyNumberFormat="1" applyFont="1" applyBorder="1" applyAlignment="1" applyProtection="1">
      <alignment horizontal="center" vertical="top"/>
      <protection locked="0" hidden="1"/>
    </xf>
    <xf numFmtId="49" fontId="1" fillId="0" borderId="9" xfId="0" applyNumberFormat="1" applyFont="1" applyBorder="1" applyAlignment="1" applyProtection="1">
      <alignment horizontal="center" vertical="top"/>
      <protection locked="0" hidden="1"/>
    </xf>
    <xf numFmtId="49" fontId="1" fillId="0" borderId="2" xfId="0" applyNumberFormat="1" applyFont="1" applyBorder="1" applyAlignment="1" applyProtection="1">
      <alignment horizontal="center" vertical="top"/>
      <protection locked="0" hidden="1"/>
    </xf>
    <xf numFmtId="49" fontId="1" fillId="0" borderId="10" xfId="0" applyNumberFormat="1" applyFont="1" applyBorder="1" applyAlignment="1" applyProtection="1">
      <alignment horizontal="center" vertical="top"/>
      <protection locked="0" hidden="1"/>
    </xf>
    <xf numFmtId="0" fontId="0" fillId="0" borderId="2" xfId="0" applyFont="1" applyBorder="1" applyAlignment="1" applyProtection="1">
      <alignment horizontal="center" vertical="top"/>
      <protection locked="0" hidden="1"/>
    </xf>
    <xf numFmtId="0" fontId="0" fillId="0" borderId="4" xfId="0" applyFont="1" applyBorder="1" applyAlignment="1" applyProtection="1">
      <alignment horizontal="center" vertical="top"/>
      <protection locked="0" hidden="1"/>
    </xf>
    <xf numFmtId="0" fontId="0" fillId="0" borderId="9" xfId="0" applyFont="1" applyBorder="1" applyAlignment="1" applyProtection="1">
      <alignment horizontal="center" vertical="top"/>
      <protection locked="0" hidden="1"/>
    </xf>
    <xf numFmtId="0" fontId="0" fillId="0" borderId="10" xfId="0" applyFont="1" applyBorder="1" applyAlignment="1" applyProtection="1">
      <alignment horizontal="center" vertical="top"/>
      <protection locked="0" hidden="1"/>
    </xf>
    <xf numFmtId="0" fontId="19" fillId="0" borderId="1" xfId="0" applyFont="1" applyBorder="1" applyAlignment="1" applyProtection="1">
      <alignment horizontal="center" vertical="top"/>
      <protection locked="0" hidden="1"/>
    </xf>
    <xf numFmtId="0" fontId="19" fillId="0" borderId="7" xfId="0" applyFont="1" applyBorder="1" applyAlignment="1" applyProtection="1">
      <alignment horizontal="center" vertical="top"/>
      <protection locked="0" hidden="1"/>
    </xf>
    <xf numFmtId="0" fontId="19" fillId="0" borderId="8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165" fontId="3" fillId="0" borderId="0" xfId="0" applyNumberFormat="1" applyFont="1" applyAlignment="1" applyProtection="1">
      <alignment horizontal="center" vertical="top"/>
      <protection locked="0" hidden="1"/>
    </xf>
    <xf numFmtId="0" fontId="3" fillId="0" borderId="0" xfId="0" quotePrefix="1" applyFont="1" applyAlignment="1" applyProtection="1">
      <alignment horizontal="center" vertical="top"/>
      <protection locked="0" hidden="1"/>
    </xf>
    <xf numFmtId="0" fontId="3" fillId="0" borderId="0" xfId="0" applyFont="1" applyAlignment="1" applyProtection="1">
      <alignment horizontal="center" vertical="top"/>
      <protection locked="0" hidden="1"/>
    </xf>
    <xf numFmtId="0" fontId="7" fillId="0" borderId="3" xfId="0" applyFont="1" applyBorder="1" applyAlignment="1" applyProtection="1">
      <alignment horizontal="center" vertical="top" wrapText="1"/>
      <protection locked="0" hidden="1"/>
    </xf>
    <xf numFmtId="0" fontId="7" fillId="0" borderId="3" xfId="0" applyFont="1" applyBorder="1" applyAlignment="1" applyProtection="1">
      <alignment horizontal="center" vertical="top"/>
      <protection locked="0" hidden="1"/>
    </xf>
    <xf numFmtId="0" fontId="7" fillId="0" borderId="5" xfId="0" applyFont="1" applyBorder="1" applyAlignment="1" applyProtection="1">
      <alignment horizontal="center" vertical="top" wrapText="1"/>
      <protection locked="0" hidden="1"/>
    </xf>
    <xf numFmtId="0" fontId="7" fillId="0" borderId="6" xfId="0" applyFont="1" applyBorder="1" applyAlignment="1" applyProtection="1">
      <alignment horizontal="center" vertical="top"/>
      <protection locked="0" hidden="1"/>
    </xf>
    <xf numFmtId="165" fontId="6" fillId="0" borderId="0" xfId="0" applyNumberFormat="1" applyFont="1" applyAlignment="1" applyProtection="1">
      <alignment horizontal="center" vertical="top" wrapText="1"/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0" fontId="40" fillId="0" borderId="1" xfId="0" applyFont="1" applyBorder="1" applyAlignment="1" applyProtection="1">
      <alignment horizontal="center" vertical="top" wrapText="1"/>
      <protection locked="0" hidden="1"/>
    </xf>
    <xf numFmtId="0" fontId="41" fillId="0" borderId="1" xfId="0" applyFont="1" applyBorder="1" applyAlignment="1" applyProtection="1">
      <alignment horizontal="center" vertical="top"/>
      <protection locked="0" hidden="1"/>
    </xf>
    <xf numFmtId="0" fontId="1" fillId="0" borderId="0" xfId="0" quotePrefix="1" applyFont="1" applyAlignment="1" applyProtection="1">
      <alignment horizontal="center" vertical="top"/>
      <protection locked="0" hidden="1"/>
    </xf>
    <xf numFmtId="0" fontId="14" fillId="0" borderId="0" xfId="0" applyFont="1" applyAlignment="1" applyProtection="1">
      <alignment horizontal="center" vertical="top"/>
      <protection locked="0" hidden="1"/>
    </xf>
    <xf numFmtId="0" fontId="14" fillId="0" borderId="0" xfId="0" applyFont="1" applyAlignment="1" applyProtection="1">
      <alignment horizontal="left" vertical="center" wrapText="1" indent="22"/>
      <protection locked="0" hidden="1"/>
    </xf>
    <xf numFmtId="0" fontId="1" fillId="0" borderId="0" xfId="0" applyFont="1" applyProtection="1">
      <protection locked="0" hidden="1"/>
    </xf>
    <xf numFmtId="0" fontId="15" fillId="0" borderId="0" xfId="0" applyFont="1" applyAlignment="1" applyProtection="1">
      <alignment horizontal="left" wrapText="1" indent="26"/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 vertical="top" wrapText="1"/>
      <protection locked="0" hidden="1"/>
    </xf>
    <xf numFmtId="0" fontId="19" fillId="0" borderId="1" xfId="0" applyFont="1" applyBorder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left" vertical="top"/>
      <protection locked="0" hidden="1"/>
    </xf>
    <xf numFmtId="0" fontId="0" fillId="0" borderId="0" xfId="0" applyFont="1" applyAlignment="1" applyProtection="1">
      <alignment horizontal="center" vertical="top"/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 vertical="top" wrapText="1"/>
      <protection locked="0" hidden="1"/>
    </xf>
    <xf numFmtId="0" fontId="1" fillId="0" borderId="0" xfId="0" quotePrefix="1" applyFont="1" applyAlignment="1" applyProtection="1">
      <alignment horizontal="left" vertical="top"/>
      <protection locked="0" hidden="1"/>
    </xf>
    <xf numFmtId="0" fontId="24" fillId="0" borderId="0" xfId="0" applyFont="1" applyAlignment="1" applyProtection="1">
      <alignment horizontal="left" vertical="top" wrapText="1"/>
      <protection locked="0" hidden="1"/>
    </xf>
    <xf numFmtId="0" fontId="24" fillId="0" borderId="0" xfId="0" applyFont="1" applyAlignment="1" applyProtection="1">
      <alignment horizontal="center" vertical="top"/>
      <protection locked="0" hidden="1"/>
    </xf>
    <xf numFmtId="0" fontId="31" fillId="0" borderId="0" xfId="0" applyFont="1" applyAlignment="1" applyProtection="1">
      <alignment horizontal="left" vertical="top"/>
      <protection locked="0" hidden="1"/>
    </xf>
    <xf numFmtId="0" fontId="31" fillId="0" borderId="0" xfId="0" quotePrefix="1" applyFont="1" applyAlignment="1" applyProtection="1">
      <alignment horizontal="left" vertical="top"/>
      <protection locked="0" hidden="1"/>
    </xf>
    <xf numFmtId="0" fontId="25" fillId="0" borderId="0" xfId="0" applyFont="1" applyAlignment="1" applyProtection="1">
      <alignment horizontal="left" vertical="top"/>
      <protection locked="0" hidden="1"/>
    </xf>
    <xf numFmtId="0" fontId="6" fillId="0" borderId="0" xfId="0" applyFont="1" applyAlignment="1" applyProtection="1">
      <alignment horizontal="center" vertical="top"/>
      <protection locked="0" hidden="1"/>
    </xf>
    <xf numFmtId="0" fontId="5" fillId="0" borderId="0" xfId="0" applyFont="1" applyAlignment="1" applyProtection="1">
      <alignment horizontal="center" vertical="top"/>
      <protection locked="0" hidden="1"/>
    </xf>
    <xf numFmtId="0" fontId="10" fillId="0" borderId="3" xfId="0" applyFont="1" applyBorder="1" applyAlignment="1" applyProtection="1">
      <alignment horizontal="center"/>
      <protection locked="0" hidden="1"/>
    </xf>
    <xf numFmtId="0" fontId="10" fillId="0" borderId="6" xfId="0" applyFont="1" applyBorder="1" applyAlignment="1" applyProtection="1">
      <alignment horizontal="center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0" fillId="0" borderId="5" xfId="0" applyFont="1" applyBorder="1" applyAlignment="1" applyProtection="1">
      <alignment horizontal="center" vertical="top" wrapText="1"/>
      <protection locked="0" hidden="1"/>
    </xf>
    <xf numFmtId="0" fontId="10" fillId="0" borderId="6" xfId="0" applyFont="1" applyBorder="1" applyAlignment="1" applyProtection="1">
      <alignment horizontal="center" vertical="top" wrapText="1"/>
      <protection locked="0" hidden="1"/>
    </xf>
    <xf numFmtId="0" fontId="16" fillId="0" borderId="7" xfId="0" applyFont="1" applyBorder="1" applyAlignment="1" applyProtection="1">
      <alignment horizontal="center" vertical="top" wrapText="1"/>
      <protection locked="0" hidden="1"/>
    </xf>
    <xf numFmtId="0" fontId="16" fillId="0" borderId="8" xfId="0" applyFont="1" applyBorder="1" applyAlignment="1" applyProtection="1">
      <alignment horizontal="center" vertical="top" wrapText="1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0" fillId="0" borderId="9" xfId="0" applyFont="1" applyBorder="1" applyAlignment="1" applyProtection="1">
      <alignment horizontal="center" vertical="top" wrapText="1"/>
      <protection locked="0" hidden="1"/>
    </xf>
    <xf numFmtId="0" fontId="10" fillId="0" borderId="2" xfId="0" applyFont="1" applyBorder="1" applyAlignment="1" applyProtection="1">
      <alignment horizontal="center" vertical="top"/>
      <protection locked="0" hidden="1"/>
    </xf>
    <xf numFmtId="0" fontId="10" fillId="0" borderId="10" xfId="0" applyFont="1" applyBorder="1" applyAlignment="1" applyProtection="1">
      <alignment horizontal="center" vertical="top"/>
      <protection locked="0" hidden="1"/>
    </xf>
    <xf numFmtId="0" fontId="16" fillId="0" borderId="9" xfId="0" quotePrefix="1" applyFont="1" applyBorder="1" applyAlignment="1" applyProtection="1">
      <alignment horizontal="center" vertical="top" wrapText="1"/>
      <protection locked="0" hidden="1"/>
    </xf>
    <xf numFmtId="0" fontId="16" fillId="0" borderId="2" xfId="0" applyFont="1" applyBorder="1" applyAlignment="1" applyProtection="1">
      <alignment horizontal="center" vertical="top"/>
      <protection locked="0" hidden="1"/>
    </xf>
    <xf numFmtId="0" fontId="16" fillId="0" borderId="10" xfId="0" applyFont="1" applyBorder="1" applyAlignment="1" applyProtection="1">
      <alignment horizontal="center" vertical="top"/>
      <protection locked="0" hidden="1"/>
    </xf>
    <xf numFmtId="0" fontId="1" fillId="0" borderId="5" xfId="0" applyFont="1" applyBorder="1" applyAlignment="1" applyProtection="1">
      <alignment horizontal="center" vertical="top" wrapText="1"/>
      <protection locked="0" hidden="1"/>
    </xf>
    <xf numFmtId="0" fontId="1" fillId="0" borderId="6" xfId="0" applyFont="1" applyBorder="1" applyAlignment="1" applyProtection="1">
      <alignment horizontal="center" vertical="top" wrapText="1"/>
      <protection locked="0" hidden="1"/>
    </xf>
    <xf numFmtId="0" fontId="1" fillId="0" borderId="3" xfId="0" applyFont="1" applyBorder="1" applyAlignment="1" applyProtection="1">
      <alignment horizontal="center" vertical="top"/>
      <protection locked="0" hidden="1"/>
    </xf>
    <xf numFmtId="0" fontId="1" fillId="0" borderId="6" xfId="0" applyFont="1" applyBorder="1" applyAlignment="1" applyProtection="1">
      <alignment horizontal="center" vertical="top"/>
      <protection locked="0" hidden="1"/>
    </xf>
    <xf numFmtId="0" fontId="5" fillId="0" borderId="9" xfId="0" applyFont="1" applyBorder="1" applyAlignment="1" applyProtection="1">
      <alignment horizontal="center" vertical="top"/>
      <protection locked="0" hidden="1"/>
    </xf>
    <xf numFmtId="0" fontId="5" fillId="0" borderId="2" xfId="0" applyFont="1" applyBorder="1" applyAlignment="1" applyProtection="1">
      <alignment horizontal="center" vertical="top"/>
      <protection locked="0" hidden="1"/>
    </xf>
    <xf numFmtId="0" fontId="5" fillId="0" borderId="10" xfId="0" applyFont="1" applyBorder="1" applyAlignment="1" applyProtection="1">
      <alignment horizontal="center" vertical="top"/>
      <protection locked="0" hidden="1"/>
    </xf>
    <xf numFmtId="0" fontId="1" fillId="0" borderId="5" xfId="0" applyFont="1" applyBorder="1" applyAlignment="1" applyProtection="1">
      <alignment horizontal="center" vertical="top"/>
      <protection locked="0" hidden="1"/>
    </xf>
    <xf numFmtId="0" fontId="3" fillId="0" borderId="2" xfId="0" quotePrefix="1" applyFont="1" applyBorder="1" applyAlignment="1" applyProtection="1">
      <alignment horizontal="center" vertical="top"/>
      <protection locked="0" hidden="1"/>
    </xf>
    <xf numFmtId="0" fontId="3" fillId="0" borderId="10" xfId="0" quotePrefix="1" applyFont="1" applyBorder="1" applyAlignment="1" applyProtection="1">
      <alignment horizontal="center" vertical="top"/>
      <protection locked="0" hidden="1"/>
    </xf>
    <xf numFmtId="0" fontId="11" fillId="0" borderId="9" xfId="0" applyFont="1" applyBorder="1" applyAlignment="1" applyProtection="1">
      <alignment horizontal="center" vertical="top"/>
      <protection locked="0" hidden="1"/>
    </xf>
    <xf numFmtId="0" fontId="11" fillId="0" borderId="2" xfId="0" applyFont="1" applyBorder="1" applyAlignment="1" applyProtection="1">
      <alignment horizontal="center" vertical="top"/>
      <protection locked="0" hidden="1"/>
    </xf>
    <xf numFmtId="0" fontId="11" fillId="0" borderId="10" xfId="0" applyFont="1" applyBorder="1" applyAlignment="1" applyProtection="1">
      <alignment horizontal="center" vertical="top"/>
      <protection locked="0" hidden="1"/>
    </xf>
    <xf numFmtId="0" fontId="10" fillId="0" borderId="9" xfId="0" applyFont="1" applyBorder="1" applyAlignment="1" applyProtection="1">
      <alignment horizontal="center"/>
      <protection locked="0" hidden="1"/>
    </xf>
    <xf numFmtId="0" fontId="10" fillId="0" borderId="2" xfId="0" applyFont="1" applyBorder="1" applyAlignment="1" applyProtection="1">
      <alignment horizontal="center"/>
      <protection locked="0" hidden="1"/>
    </xf>
    <xf numFmtId="0" fontId="10" fillId="0" borderId="10" xfId="0" applyFont="1" applyBorder="1" applyAlignment="1" applyProtection="1">
      <alignment horizontal="center"/>
      <protection locked="0" hidden="1"/>
    </xf>
    <xf numFmtId="0" fontId="16" fillId="0" borderId="9" xfId="0" applyFont="1" applyBorder="1" applyAlignment="1" applyProtection="1">
      <alignment horizontal="center" vertical="top"/>
      <protection locked="0" hidden="1"/>
    </xf>
    <xf numFmtId="0" fontId="10" fillId="0" borderId="5" xfId="0" applyFont="1" applyBorder="1" applyAlignment="1" applyProtection="1">
      <alignment horizontal="center" wrapText="1"/>
      <protection locked="0" hidden="1"/>
    </xf>
    <xf numFmtId="0" fontId="10" fillId="0" borderId="5" xfId="0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horizontal="center" vertical="top"/>
      <protection locked="0" hidden="1"/>
    </xf>
    <xf numFmtId="164" fontId="3" fillId="0" borderId="2" xfId="0" quotePrefix="1" applyNumberFormat="1" applyFont="1" applyBorder="1" applyAlignment="1" applyProtection="1">
      <alignment horizontal="center" vertical="top"/>
      <protection locked="0" hidden="1"/>
    </xf>
    <xf numFmtId="0" fontId="10" fillId="0" borderId="9" xfId="0" applyFont="1" applyBorder="1" applyAlignment="1" applyProtection="1">
      <alignment horizontal="right" vertical="center"/>
      <protection locked="0" hidden="1"/>
    </xf>
    <xf numFmtId="0" fontId="10" fillId="0" borderId="2" xfId="0" applyFont="1" applyBorder="1" applyAlignment="1" applyProtection="1">
      <alignment horizontal="right" vertical="center"/>
      <protection locked="0" hidden="1"/>
    </xf>
    <xf numFmtId="0" fontId="13" fillId="0" borderId="9" xfId="0" applyFont="1" applyBorder="1" applyAlignment="1" applyProtection="1">
      <alignment horizontal="center" vertical="top" wrapText="1"/>
      <protection locked="0" hidden="1"/>
    </xf>
    <xf numFmtId="0" fontId="13" fillId="0" borderId="10" xfId="0" applyFont="1" applyBorder="1" applyAlignment="1" applyProtection="1">
      <alignment horizontal="center" vertical="top" wrapText="1"/>
      <protection locked="0" hidden="1"/>
    </xf>
    <xf numFmtId="1" fontId="7" fillId="0" borderId="0" xfId="0" applyNumberFormat="1" applyFont="1" applyAlignment="1" applyProtection="1">
      <alignment horizontal="center" vertical="center"/>
      <protection locked="0" hidden="1"/>
    </xf>
    <xf numFmtId="1" fontId="37" fillId="0" borderId="0" xfId="0" applyNumberFormat="1" applyFont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top" wrapText="1"/>
      <protection locked="0" hidden="1"/>
    </xf>
    <xf numFmtId="1" fontId="38" fillId="0" borderId="0" xfId="0" applyNumberFormat="1" applyFont="1" applyAlignment="1" applyProtection="1">
      <alignment horizontal="center" vertical="top" wrapText="1"/>
      <protection locked="0" hidden="1"/>
    </xf>
    <xf numFmtId="0" fontId="38" fillId="0" borderId="0" xfId="0" applyFont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right" vertical="top" wrapText="1"/>
      <protection locked="0" hidden="1"/>
    </xf>
    <xf numFmtId="0" fontId="39" fillId="0" borderId="0" xfId="0" applyFont="1" applyAlignment="1" applyProtection="1">
      <alignment horizontal="center" vertical="top" wrapText="1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horizontal="right" vertical="top" wrapText="1" indent="5"/>
      <protection locked="0" hidden="1"/>
    </xf>
    <xf numFmtId="0" fontId="36" fillId="0" borderId="0" xfId="0" applyFont="1" applyAlignment="1" applyProtection="1">
      <alignment horizontal="center" vertical="top" wrapText="1"/>
      <protection locked="0" hidden="1"/>
    </xf>
    <xf numFmtId="0" fontId="29" fillId="0" borderId="0" xfId="0" applyFont="1" applyAlignment="1" applyProtection="1">
      <alignment horizontal="left" vertical="top" wrapText="1" indent="10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19051</xdr:colOff>
      <xdr:row>6</xdr:row>
      <xdr:rowOff>95248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066800" cy="13811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>
      <selection activeCell="D21" sqref="D21"/>
    </sheetView>
  </sheetViews>
  <sheetFormatPr defaultRowHeight="15"/>
  <cols>
    <col min="1" max="1" width="15.7109375" style="71" customWidth="1"/>
    <col min="2" max="2" width="29.5703125" style="71" customWidth="1"/>
    <col min="3" max="3" width="18.7109375" style="71" customWidth="1"/>
    <col min="4" max="4" width="18" style="71" customWidth="1"/>
    <col min="5" max="5" width="14.7109375" style="71" customWidth="1"/>
    <col min="6" max="6" width="19" style="71" customWidth="1"/>
    <col min="7" max="7" width="16" style="71" customWidth="1"/>
    <col min="8" max="8" width="17.140625" style="71" customWidth="1"/>
    <col min="9" max="22" width="9.140625" style="71"/>
    <col min="23" max="23" width="36.28515625" style="71" customWidth="1"/>
    <col min="24" max="24" width="55" style="71" customWidth="1"/>
    <col min="25" max="30" width="9.140625" style="71"/>
    <col min="31" max="32" width="9.140625" style="71" hidden="1" customWidth="1"/>
    <col min="33" max="16384" width="9.140625" style="71"/>
  </cols>
  <sheetData>
    <row r="1" spans="1:31">
      <c r="A1" s="91"/>
      <c r="B1" s="91"/>
      <c r="C1" s="91"/>
      <c r="D1" s="126" t="s">
        <v>224</v>
      </c>
      <c r="E1" s="126"/>
      <c r="F1" s="126"/>
      <c r="G1" s="91"/>
      <c r="H1" s="91"/>
      <c r="I1" s="91"/>
      <c r="J1" s="91"/>
    </row>
    <row r="2" spans="1:31">
      <c r="A2" s="91"/>
      <c r="B2" s="91"/>
      <c r="C2" s="91"/>
      <c r="D2" s="126"/>
      <c r="E2" s="126"/>
      <c r="F2" s="126"/>
      <c r="G2" s="91"/>
      <c r="H2" s="91"/>
      <c r="I2" s="91"/>
      <c r="J2" s="91"/>
    </row>
    <row r="3" spans="1:3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3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31" ht="21">
      <c r="A5" s="108" t="s">
        <v>131</v>
      </c>
      <c r="B5" s="108"/>
      <c r="C5" s="118" t="s">
        <v>132</v>
      </c>
      <c r="D5" s="118"/>
      <c r="E5" s="118"/>
      <c r="F5" s="118"/>
      <c r="G5" s="118"/>
      <c r="H5" s="118"/>
      <c r="I5" s="91"/>
      <c r="J5" s="91"/>
      <c r="AE5" s="71" t="s">
        <v>185</v>
      </c>
    </row>
    <row r="6" spans="1:31" ht="20.25">
      <c r="A6" s="1"/>
      <c r="B6" s="1" t="s">
        <v>151</v>
      </c>
      <c r="C6" s="105" t="s">
        <v>168</v>
      </c>
      <c r="D6" s="106"/>
      <c r="E6" s="106"/>
      <c r="F6" s="106"/>
      <c r="G6" s="106"/>
      <c r="H6" s="107"/>
      <c r="I6" s="91"/>
      <c r="J6" s="91"/>
      <c r="AE6" s="71" t="s">
        <v>186</v>
      </c>
    </row>
    <row r="7" spans="1:31" ht="21">
      <c r="A7" s="108" t="s">
        <v>133</v>
      </c>
      <c r="B7" s="108"/>
      <c r="C7" s="116" t="s">
        <v>164</v>
      </c>
      <c r="D7" s="117"/>
      <c r="E7" s="119" t="s">
        <v>134</v>
      </c>
      <c r="F7" s="120"/>
      <c r="G7" s="104" t="s">
        <v>167</v>
      </c>
      <c r="H7" s="104"/>
      <c r="I7" s="91"/>
      <c r="J7" s="91"/>
    </row>
    <row r="8" spans="1:31" ht="20.25">
      <c r="A8" s="1"/>
      <c r="B8" s="1" t="s">
        <v>152</v>
      </c>
      <c r="C8" s="105" t="s">
        <v>165</v>
      </c>
      <c r="D8" s="106"/>
      <c r="E8" s="108" t="s">
        <v>153</v>
      </c>
      <c r="F8" s="109"/>
      <c r="G8" s="105" t="s">
        <v>166</v>
      </c>
      <c r="H8" s="106"/>
      <c r="I8" s="91"/>
      <c r="J8" s="91"/>
      <c r="AE8" s="71" t="s">
        <v>194</v>
      </c>
    </row>
    <row r="9" spans="1:31" ht="21">
      <c r="A9" s="1"/>
      <c r="B9" s="2" t="s">
        <v>135</v>
      </c>
      <c r="C9" s="116" t="s">
        <v>136</v>
      </c>
      <c r="D9" s="117"/>
      <c r="E9" s="108" t="s">
        <v>154</v>
      </c>
      <c r="F9" s="109"/>
      <c r="G9" s="105" t="s">
        <v>130</v>
      </c>
      <c r="H9" s="106"/>
      <c r="I9" s="91"/>
      <c r="J9" s="91"/>
      <c r="AE9" s="71" t="s">
        <v>195</v>
      </c>
    </row>
    <row r="10" spans="1:31" ht="21">
      <c r="A10" s="108" t="s">
        <v>137</v>
      </c>
      <c r="B10" s="108"/>
      <c r="C10" s="116" t="s">
        <v>138</v>
      </c>
      <c r="D10" s="117"/>
      <c r="E10" s="110" t="s">
        <v>169</v>
      </c>
      <c r="F10" s="113"/>
      <c r="G10" s="114" t="s">
        <v>170</v>
      </c>
      <c r="H10" s="114"/>
      <c r="I10" s="91"/>
      <c r="J10" s="91"/>
    </row>
    <row r="11" spans="1:31" ht="21">
      <c r="A11" s="110" t="s">
        <v>139</v>
      </c>
      <c r="B11" s="108"/>
      <c r="C11" s="116">
        <v>980060</v>
      </c>
      <c r="D11" s="117"/>
      <c r="E11" s="110" t="s">
        <v>140</v>
      </c>
      <c r="F11" s="113"/>
      <c r="G11" s="114">
        <v>222222</v>
      </c>
      <c r="H11" s="114"/>
      <c r="I11" s="91"/>
      <c r="J11" s="91"/>
      <c r="AE11" s="71">
        <f>IF(AND(H15="Fix Pay"),"",IF(AND(H16="NPS"),"",IF(D23&lt;7001,205,IF(D23&lt;13001,341,IF(D23&lt;21001,511,680)))))</f>
        <v>511</v>
      </c>
    </row>
    <row r="12" spans="1:31" ht="21">
      <c r="A12" s="110" t="s">
        <v>141</v>
      </c>
      <c r="B12" s="108"/>
      <c r="C12" s="111"/>
      <c r="D12" s="112"/>
      <c r="E12" s="110" t="s">
        <v>142</v>
      </c>
      <c r="F12" s="113"/>
      <c r="G12" s="114">
        <v>111111111</v>
      </c>
      <c r="H12" s="114"/>
      <c r="I12" s="91"/>
      <c r="J12" s="91"/>
      <c r="AE12" s="71">
        <f>IF(AND(H15="Fix Pay"),"",IF(AND(H16="NPS"),"",IF(D23&lt;18001,210,IF(D23&lt;33501,349,IF(D23&lt;54001,522,695)))))</f>
        <v>210</v>
      </c>
    </row>
    <row r="13" spans="1:31" ht="21">
      <c r="A13" s="110" t="s">
        <v>143</v>
      </c>
      <c r="B13" s="108"/>
      <c r="C13" s="114">
        <v>51046657419</v>
      </c>
      <c r="D13" s="114"/>
      <c r="E13" s="115" t="s">
        <v>144</v>
      </c>
      <c r="F13" s="113"/>
      <c r="G13" s="104"/>
      <c r="H13" s="104"/>
      <c r="I13" s="91"/>
      <c r="J13" s="91"/>
    </row>
    <row r="14" spans="1:31" ht="21">
      <c r="A14" s="110" t="s">
        <v>191</v>
      </c>
      <c r="B14" s="110"/>
      <c r="C14" s="138" t="s">
        <v>220</v>
      </c>
      <c r="D14" s="138"/>
      <c r="E14" s="110" t="s">
        <v>190</v>
      </c>
      <c r="F14" s="110"/>
      <c r="G14" s="104" t="s">
        <v>192</v>
      </c>
      <c r="H14" s="104"/>
      <c r="I14" s="91"/>
      <c r="J14" s="91"/>
    </row>
    <row r="15" spans="1:31" ht="21">
      <c r="A15" s="4"/>
      <c r="B15" s="97" t="s">
        <v>145</v>
      </c>
      <c r="C15" s="98"/>
      <c r="D15" s="3">
        <v>10</v>
      </c>
      <c r="E15" s="95" t="s">
        <v>148</v>
      </c>
      <c r="F15" s="95"/>
      <c r="G15" s="95"/>
      <c r="H15" s="5" t="s">
        <v>146</v>
      </c>
      <c r="I15" s="91"/>
      <c r="J15" s="91"/>
    </row>
    <row r="16" spans="1:31" ht="21">
      <c r="A16" s="4"/>
      <c r="B16" s="97" t="s">
        <v>147</v>
      </c>
      <c r="C16" s="98"/>
      <c r="D16" s="3">
        <v>8</v>
      </c>
      <c r="E16" s="95" t="s">
        <v>149</v>
      </c>
      <c r="F16" s="95"/>
      <c r="G16" s="95"/>
      <c r="H16" s="5" t="s">
        <v>150</v>
      </c>
      <c r="I16" s="91"/>
      <c r="J16" s="91"/>
    </row>
    <row r="17" spans="1:10" ht="21">
      <c r="A17" s="97" t="s">
        <v>200</v>
      </c>
      <c r="B17" s="97"/>
      <c r="C17" s="98"/>
      <c r="D17" s="6">
        <v>0</v>
      </c>
      <c r="E17" s="135" t="s">
        <v>201</v>
      </c>
      <c r="F17" s="136"/>
      <c r="G17" s="137"/>
      <c r="H17" s="5">
        <v>0</v>
      </c>
      <c r="I17" s="91"/>
      <c r="J17" s="91"/>
    </row>
    <row r="18" spans="1:10" ht="21">
      <c r="A18" s="96" t="s">
        <v>156</v>
      </c>
      <c r="B18" s="97"/>
      <c r="C18" s="98"/>
      <c r="D18" s="6">
        <v>1100</v>
      </c>
      <c r="E18" s="96" t="s">
        <v>232</v>
      </c>
      <c r="F18" s="97"/>
      <c r="G18" s="98"/>
      <c r="H18" s="5">
        <v>1450</v>
      </c>
      <c r="I18" s="91"/>
      <c r="J18" s="91"/>
    </row>
    <row r="19" spans="1:10" ht="21">
      <c r="A19" s="96" t="s">
        <v>157</v>
      </c>
      <c r="B19" s="97"/>
      <c r="C19" s="98"/>
      <c r="D19" s="6">
        <v>2158</v>
      </c>
      <c r="E19" s="96" t="s">
        <v>159</v>
      </c>
      <c r="F19" s="97"/>
      <c r="G19" s="98"/>
      <c r="H19" s="5"/>
      <c r="I19" s="91"/>
      <c r="J19" s="91"/>
    </row>
    <row r="20" spans="1:10" ht="21">
      <c r="A20" s="96" t="s">
        <v>158</v>
      </c>
      <c r="B20" s="97"/>
      <c r="C20" s="98"/>
      <c r="D20" s="6">
        <v>2000</v>
      </c>
      <c r="E20" s="96" t="s">
        <v>160</v>
      </c>
      <c r="F20" s="97"/>
      <c r="G20" s="98"/>
      <c r="H20" s="5"/>
      <c r="I20" s="91"/>
      <c r="J20" s="91"/>
    </row>
    <row r="21" spans="1:10" ht="21">
      <c r="A21" s="96" t="s">
        <v>203</v>
      </c>
      <c r="B21" s="97"/>
      <c r="C21" s="98"/>
      <c r="D21" s="6"/>
      <c r="E21" s="96" t="s">
        <v>204</v>
      </c>
      <c r="F21" s="97"/>
      <c r="G21" s="98"/>
      <c r="H21" s="5"/>
      <c r="I21" s="91"/>
      <c r="J21" s="91"/>
    </row>
    <row r="22" spans="1:10" ht="21">
      <c r="A22" s="96" t="s">
        <v>161</v>
      </c>
      <c r="B22" s="97"/>
      <c r="C22" s="98"/>
      <c r="D22" s="7">
        <v>43108</v>
      </c>
      <c r="E22" s="99" t="s">
        <v>163</v>
      </c>
      <c r="F22" s="100"/>
      <c r="G22" s="98"/>
      <c r="H22" s="8">
        <v>43109</v>
      </c>
      <c r="I22" s="91"/>
      <c r="J22" s="91"/>
    </row>
    <row r="23" spans="1:10" ht="21">
      <c r="A23" s="96" t="s">
        <v>162</v>
      </c>
      <c r="B23" s="97"/>
      <c r="C23" s="98"/>
      <c r="D23" s="6">
        <v>17550</v>
      </c>
      <c r="E23" s="96" t="s">
        <v>187</v>
      </c>
      <c r="F23" s="97"/>
      <c r="G23" s="98"/>
      <c r="H23" s="5"/>
      <c r="I23" s="91"/>
      <c r="J23" s="91"/>
    </row>
    <row r="24" spans="1:10" ht="21">
      <c r="A24" s="99" t="s">
        <v>181</v>
      </c>
      <c r="B24" s="100"/>
      <c r="C24" s="98"/>
      <c r="D24" s="6" t="s">
        <v>182</v>
      </c>
      <c r="E24" s="101" t="s">
        <v>184</v>
      </c>
      <c r="F24" s="102"/>
      <c r="G24" s="103"/>
      <c r="H24" s="5" t="s">
        <v>186</v>
      </c>
      <c r="I24" s="91"/>
      <c r="J24" s="91"/>
    </row>
    <row r="25" spans="1:10" ht="21">
      <c r="A25" s="96" t="s">
        <v>202</v>
      </c>
      <c r="B25" s="97"/>
      <c r="C25" s="98"/>
      <c r="D25" s="6"/>
      <c r="E25" s="96"/>
      <c r="F25" s="97"/>
      <c r="G25" s="98"/>
      <c r="H25" s="5"/>
      <c r="I25" s="91"/>
      <c r="J25" s="91"/>
    </row>
    <row r="26" spans="1:10" ht="21">
      <c r="A26" s="96"/>
      <c r="B26" s="97"/>
      <c r="C26" s="97"/>
      <c r="D26" s="92"/>
      <c r="E26" s="96"/>
      <c r="F26" s="97"/>
      <c r="G26" s="97"/>
      <c r="H26" s="93"/>
      <c r="I26" s="91"/>
      <c r="J26" s="91"/>
    </row>
    <row r="27" spans="1:10">
      <c r="A27" s="91"/>
      <c r="B27" s="91"/>
      <c r="C27" s="91"/>
      <c r="D27" s="94"/>
      <c r="E27" s="94"/>
      <c r="F27" s="94"/>
      <c r="G27" s="94"/>
      <c r="H27" s="94"/>
      <c r="I27" s="91"/>
      <c r="J27" s="91"/>
    </row>
    <row r="28" spans="1:10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7" spans="23:24" ht="15.75" thickBot="1"/>
    <row r="38" spans="23:24" ht="24" thickTop="1">
      <c r="W38" s="127" t="s">
        <v>225</v>
      </c>
      <c r="X38" s="128"/>
    </row>
    <row r="39" spans="23:24" ht="23.25">
      <c r="W39" s="129" t="s">
        <v>226</v>
      </c>
      <c r="X39" s="130"/>
    </row>
    <row r="40" spans="23:24" ht="23.25">
      <c r="W40" s="131" t="s">
        <v>227</v>
      </c>
      <c r="X40" s="132"/>
    </row>
    <row r="41" spans="23:24" ht="23.25">
      <c r="W41" s="133" t="s">
        <v>228</v>
      </c>
      <c r="X41" s="134"/>
    </row>
    <row r="42" spans="23:24" ht="23.25">
      <c r="W42" s="121" t="s">
        <v>229</v>
      </c>
      <c r="X42" s="122"/>
    </row>
    <row r="43" spans="23:24" ht="23.25">
      <c r="W43" s="123" t="s">
        <v>230</v>
      </c>
      <c r="X43" s="122"/>
    </row>
    <row r="44" spans="23:24" ht="30" thickBot="1">
      <c r="W44" s="124" t="s">
        <v>231</v>
      </c>
      <c r="X44" s="125"/>
    </row>
    <row r="45" spans="23:24" ht="15.75" thickTop="1"/>
  </sheetData>
  <sheetProtection password="C1FB" sheet="1" objects="1" scenarios="1" selectLockedCells="1"/>
  <mergeCells count="65">
    <mergeCell ref="W42:X42"/>
    <mergeCell ref="W43:X43"/>
    <mergeCell ref="W44:X44"/>
    <mergeCell ref="D1:F2"/>
    <mergeCell ref="W38:X38"/>
    <mergeCell ref="W39:X39"/>
    <mergeCell ref="W40:X40"/>
    <mergeCell ref="W41:X41"/>
    <mergeCell ref="C9:D9"/>
    <mergeCell ref="E9:F9"/>
    <mergeCell ref="G9:H9"/>
    <mergeCell ref="A17:C17"/>
    <mergeCell ref="E17:G17"/>
    <mergeCell ref="A14:B14"/>
    <mergeCell ref="C14:D14"/>
    <mergeCell ref="E14:F14"/>
    <mergeCell ref="A5:B5"/>
    <mergeCell ref="C5:H5"/>
    <mergeCell ref="A7:B7"/>
    <mergeCell ref="C7:D7"/>
    <mergeCell ref="E7:F7"/>
    <mergeCell ref="G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G14:H14"/>
    <mergeCell ref="A21:C21"/>
    <mergeCell ref="E21:G21"/>
    <mergeCell ref="C6:H6"/>
    <mergeCell ref="C8:D8"/>
    <mergeCell ref="E8:F8"/>
    <mergeCell ref="G8:H8"/>
    <mergeCell ref="A18:C18"/>
    <mergeCell ref="E18:G18"/>
    <mergeCell ref="A19:C19"/>
    <mergeCell ref="E19:G19"/>
    <mergeCell ref="A20:C20"/>
    <mergeCell ref="E20:G20"/>
    <mergeCell ref="B15:C15"/>
    <mergeCell ref="E15:G15"/>
    <mergeCell ref="B16:C16"/>
    <mergeCell ref="E16:G16"/>
    <mergeCell ref="A25:C25"/>
    <mergeCell ref="E25:G25"/>
    <mergeCell ref="A26:C26"/>
    <mergeCell ref="E26:G26"/>
    <mergeCell ref="A22:C22"/>
    <mergeCell ref="E22:G22"/>
    <mergeCell ref="A23:C23"/>
    <mergeCell ref="E23:G23"/>
    <mergeCell ref="A24:C24"/>
    <mergeCell ref="E24:G24"/>
  </mergeCells>
  <dataValidations count="5">
    <dataValidation type="list" allowBlank="1" showInputMessage="1" showErrorMessage="1" sqref="D16">
      <formula1>"8,9,10,16,18,20"</formula1>
    </dataValidation>
    <dataValidation type="list" allowBlank="1" showInputMessage="1" showErrorMessage="1" sqref="D15">
      <formula1>"10,15,20,25,30,35"</formula1>
    </dataValidation>
    <dataValidation type="list" allowBlank="1" showInputMessage="1" showErrorMessage="1" sqref="H15">
      <formula1>$AB$21:$AB$23</formula1>
    </dataValidation>
    <dataValidation type="list" allowBlank="1" showInputMessage="1" showErrorMessage="1" sqref="H16">
      <formula1>"GPF, NPS"</formula1>
    </dataValidation>
    <dataValidation type="list" allowBlank="1" showInputMessage="1" showErrorMessage="1" sqref="H24">
      <formula1>$AE$5:$AE$6</formula1>
    </dataValidation>
  </dataValidations>
  <hyperlinks>
    <hyperlink ref="W4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12"/>
  <sheetViews>
    <sheetView workbookViewId="0">
      <selection activeCell="F62" sqref="F62"/>
    </sheetView>
  </sheetViews>
  <sheetFormatPr defaultRowHeight="15"/>
  <cols>
    <col min="1" max="1" width="3.5703125" style="71" customWidth="1"/>
    <col min="2" max="2" width="8.5703125" style="71" customWidth="1"/>
    <col min="3" max="3" width="11.7109375" style="71" customWidth="1"/>
    <col min="4" max="4" width="12.28515625" style="71" customWidth="1"/>
    <col min="5" max="5" width="7.7109375" style="71" customWidth="1"/>
    <col min="6" max="6" width="8.140625" style="71" customWidth="1"/>
    <col min="7" max="8" width="9.140625" style="71"/>
    <col min="9" max="9" width="12" style="71" customWidth="1"/>
    <col min="10" max="10" width="12.140625" style="71" bestFit="1" customWidth="1"/>
    <col min="11" max="11" width="9.5703125" style="71" customWidth="1"/>
    <col min="12" max="12" width="6.5703125" style="71" customWidth="1"/>
    <col min="13" max="13" width="7.28515625" style="71" customWidth="1"/>
    <col min="14" max="16384" width="9.140625" style="71"/>
  </cols>
  <sheetData>
    <row r="1" spans="1:38" ht="18.75" customHeight="1">
      <c r="A1" s="192" t="s">
        <v>44</v>
      </c>
      <c r="B1" s="192"/>
      <c r="C1" s="189" t="s">
        <v>30</v>
      </c>
      <c r="D1" s="190"/>
      <c r="E1" s="190"/>
      <c r="F1" s="190"/>
      <c r="G1" s="190"/>
      <c r="H1" s="190"/>
      <c r="I1" s="190"/>
      <c r="J1" s="190"/>
      <c r="K1" s="184" t="s">
        <v>1</v>
      </c>
      <c r="L1" s="184"/>
      <c r="M1" s="184"/>
    </row>
    <row r="2" spans="1:38" ht="15.75" customHeight="1">
      <c r="A2" s="192" t="s">
        <v>0</v>
      </c>
      <c r="B2" s="192"/>
      <c r="C2" s="191" t="s">
        <v>31</v>
      </c>
      <c r="D2" s="191"/>
      <c r="E2" s="191"/>
      <c r="F2" s="191"/>
      <c r="G2" s="191"/>
      <c r="H2" s="191"/>
      <c r="I2" s="191"/>
      <c r="J2" s="191"/>
      <c r="K2" s="184" t="s">
        <v>2</v>
      </c>
      <c r="L2" s="184"/>
      <c r="M2" s="184"/>
    </row>
    <row r="3" spans="1:38" ht="8.2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8" s="72" customFormat="1" ht="15.75">
      <c r="A4" s="197" t="s">
        <v>28</v>
      </c>
      <c r="B4" s="197"/>
      <c r="C4" s="141" t="str">
        <f>IF(AND(Data!C5=""),"",Data!C5)</f>
        <v>Block Elemantry Education Office, Panchayat Samiti- Sojat City (Pali)</v>
      </c>
      <c r="D4" s="141"/>
      <c r="E4" s="141"/>
      <c r="F4" s="141"/>
      <c r="G4" s="141"/>
      <c r="H4" s="141"/>
      <c r="I4" s="141"/>
      <c r="J4" s="11" t="s">
        <v>29</v>
      </c>
      <c r="K4" s="177" t="str">
        <f>IF(AND(Data!G10=""),"",Data!G10)</f>
        <v>Education Department</v>
      </c>
      <c r="L4" s="177"/>
      <c r="M4" s="177"/>
    </row>
    <row r="5" spans="1:38" s="74" customFormat="1" ht="15.75">
      <c r="A5" s="193" t="s">
        <v>120</v>
      </c>
      <c r="B5" s="193"/>
      <c r="C5" s="142" t="str">
        <f>IF(AND(Data!C6=""),"",Data!C6)</f>
        <v>dk;kZy; CykWd izkjfEHkd f'k{kk vf/kdkjh] ia-l-&amp; lkstr ¼ikyh½</v>
      </c>
      <c r="D5" s="142"/>
      <c r="E5" s="142"/>
      <c r="F5" s="142"/>
      <c r="G5" s="142"/>
      <c r="H5" s="142"/>
      <c r="I5" s="142"/>
      <c r="J5" s="12" t="s">
        <v>119</v>
      </c>
      <c r="K5" s="195" t="str">
        <f>IF(AND(Data!G9=""),"",Data!G9)</f>
        <v>f'k{kk foHkkx</v>
      </c>
      <c r="L5" s="195"/>
      <c r="M5" s="195"/>
    </row>
    <row r="6" spans="1:38" s="76" customFormat="1" ht="18.75">
      <c r="A6" s="196" t="s">
        <v>23</v>
      </c>
      <c r="B6" s="196"/>
      <c r="C6" s="199" t="s">
        <v>3</v>
      </c>
      <c r="D6" s="199"/>
      <c r="E6" s="188" t="s">
        <v>27</v>
      </c>
      <c r="F6" s="188"/>
      <c r="G6" s="188"/>
      <c r="H6" s="188"/>
      <c r="I6" s="188"/>
      <c r="J6" s="14"/>
      <c r="K6" s="15" t="s">
        <v>25</v>
      </c>
      <c r="L6" s="187" t="s">
        <v>4</v>
      </c>
      <c r="M6" s="187"/>
    </row>
    <row r="7" spans="1:38" s="76" customFormat="1" ht="20.25">
      <c r="A7" s="194" t="s">
        <v>121</v>
      </c>
      <c r="B7" s="194"/>
      <c r="C7" s="16"/>
      <c r="D7" s="16"/>
      <c r="E7" s="185" t="s">
        <v>26</v>
      </c>
      <c r="F7" s="186"/>
      <c r="G7" s="186"/>
      <c r="H7" s="186"/>
      <c r="I7" s="186"/>
      <c r="J7" s="16"/>
      <c r="K7" s="17" t="s">
        <v>24</v>
      </c>
      <c r="L7" s="16"/>
      <c r="M7" s="16"/>
    </row>
    <row r="8" spans="1:38" s="76" customFormat="1" ht="9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38" s="79" customFormat="1" ht="15.75">
      <c r="A9" s="205">
        <v>1</v>
      </c>
      <c r="B9" s="20" t="s">
        <v>20</v>
      </c>
      <c r="C9" s="21"/>
      <c r="D9" s="21"/>
      <c r="E9" s="143" t="str">
        <f>IF(AND(Data!C7=""),"",Data!C7)</f>
        <v>HEERALAL JAT</v>
      </c>
      <c r="F9" s="143"/>
      <c r="G9" s="143"/>
      <c r="H9" s="143"/>
      <c r="I9" s="22" t="s">
        <v>21</v>
      </c>
      <c r="J9" s="21"/>
      <c r="K9" s="177" t="str">
        <f>IF(AND(Data!G10=""),"",Data!G10)</f>
        <v>Education Department</v>
      </c>
      <c r="L9" s="177"/>
      <c r="M9" s="177"/>
    </row>
    <row r="10" spans="1:38" s="74" customFormat="1" ht="15.75">
      <c r="A10" s="205"/>
      <c r="B10" s="204" t="s">
        <v>19</v>
      </c>
      <c r="C10" s="204"/>
      <c r="D10" s="204"/>
      <c r="E10" s="144" t="str">
        <f>IF(AND(Data!C8=""),"",Data!C8)</f>
        <v>ghjkyky tkV</v>
      </c>
      <c r="F10" s="144"/>
      <c r="G10" s="144"/>
      <c r="H10" s="144"/>
      <c r="I10" s="200" t="s">
        <v>22</v>
      </c>
      <c r="J10" s="200"/>
      <c r="K10" s="145" t="str">
        <f>IF(AND(Data!G9=""),"",Data!G9)</f>
        <v>f'k{kk foHkkx</v>
      </c>
      <c r="L10" s="145"/>
      <c r="M10" s="145"/>
    </row>
    <row r="11" spans="1:38" s="79" customFormat="1" ht="15.75">
      <c r="A11" s="15"/>
      <c r="B11" s="23" t="s">
        <v>16</v>
      </c>
      <c r="C11" s="141" t="str">
        <f>IF(AND(Data!G7=""),"",Data!G7)</f>
        <v>Teacher</v>
      </c>
      <c r="D11" s="141"/>
      <c r="E11" s="21" t="s">
        <v>17</v>
      </c>
      <c r="F11" s="21"/>
      <c r="G11" s="202" t="s">
        <v>180</v>
      </c>
      <c r="H11" s="203"/>
      <c r="I11" s="203"/>
      <c r="J11" s="24" t="s">
        <v>18</v>
      </c>
      <c r="K11" s="141" t="str">
        <f>CONCATENATE("PEEO ",", ", Data!D24)</f>
        <v>PEEO , Dhurasani</v>
      </c>
      <c r="L11" s="141"/>
      <c r="M11" s="141"/>
    </row>
    <row r="12" spans="1:38" s="74" customFormat="1" ht="15.75" customHeight="1">
      <c r="A12" s="13"/>
      <c r="B12" s="200" t="s">
        <v>179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81"/>
    </row>
    <row r="13" spans="1:38" s="79" customFormat="1" ht="15.75" customHeight="1">
      <c r="A13" s="26">
        <v>2</v>
      </c>
      <c r="B13" s="198" t="s">
        <v>15</v>
      </c>
      <c r="C13" s="198"/>
      <c r="D13" s="146">
        <f>IF(AND(Data!D22=""),"",Data!D22)</f>
        <v>43108</v>
      </c>
      <c r="E13" s="146"/>
      <c r="F13" s="147" t="s">
        <v>13</v>
      </c>
      <c r="G13" s="147"/>
      <c r="H13" s="147"/>
      <c r="I13" s="147"/>
      <c r="J13" s="147"/>
      <c r="K13" s="147"/>
      <c r="L13" s="147"/>
      <c r="M13" s="147"/>
    </row>
    <row r="14" spans="1:38" s="76" customFormat="1" ht="15.75">
      <c r="A14" s="27"/>
      <c r="B14" s="201" t="s">
        <v>14</v>
      </c>
      <c r="C14" s="201"/>
      <c r="D14" s="146">
        <f>IF(AND(Data!D22=""),"",Data!D22)</f>
        <v>43108</v>
      </c>
      <c r="E14" s="146"/>
      <c r="F14" s="148" t="s">
        <v>12</v>
      </c>
      <c r="G14" s="148"/>
      <c r="H14" s="148"/>
      <c r="I14" s="148"/>
      <c r="J14" s="148"/>
      <c r="K14" s="28"/>
      <c r="L14" s="28"/>
      <c r="M14" s="28"/>
    </row>
    <row r="15" spans="1:38" s="76" customFormat="1" ht="9.75" customHeight="1">
      <c r="A15" s="19"/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13"/>
      <c r="M15" s="13"/>
      <c r="T15" s="82"/>
      <c r="U15" s="82"/>
      <c r="V15" s="82"/>
      <c r="W15" s="82"/>
      <c r="X15" s="82"/>
      <c r="Y15" s="82"/>
      <c r="Z15" s="82"/>
      <c r="AA15" s="82"/>
      <c r="AB15" s="82"/>
      <c r="AD15" s="80"/>
      <c r="AE15" s="83"/>
      <c r="AF15" s="73"/>
      <c r="AG15" s="73"/>
      <c r="AH15" s="83"/>
      <c r="AI15" s="83"/>
      <c r="AJ15" s="84"/>
      <c r="AK15" s="84"/>
      <c r="AL15" s="84"/>
    </row>
    <row r="16" spans="1:38" s="76" customFormat="1" ht="18" customHeight="1">
      <c r="A16" s="256" t="s">
        <v>175</v>
      </c>
      <c r="B16" s="256"/>
      <c r="C16" s="256"/>
      <c r="D16" s="256"/>
      <c r="E16" s="256"/>
      <c r="F16" s="30"/>
      <c r="G16" s="30"/>
      <c r="H16" s="19"/>
      <c r="I16" s="31"/>
      <c r="J16" s="253" t="s">
        <v>215</v>
      </c>
      <c r="K16" s="253"/>
      <c r="L16" s="253"/>
      <c r="M16" s="32"/>
      <c r="T16" s="77"/>
      <c r="U16" s="83"/>
      <c r="V16" s="83"/>
      <c r="W16" s="83"/>
      <c r="X16" s="83"/>
      <c r="Y16" s="78"/>
      <c r="Z16" s="84"/>
      <c r="AA16" s="84"/>
      <c r="AB16" s="84"/>
      <c r="AD16" s="80"/>
      <c r="AE16" s="83"/>
      <c r="AF16" s="83"/>
      <c r="AG16" s="83"/>
      <c r="AH16" s="83"/>
      <c r="AI16" s="83"/>
      <c r="AJ16" s="84"/>
      <c r="AK16" s="84"/>
      <c r="AL16" s="84"/>
    </row>
    <row r="17" spans="1:38" s="76" customFormat="1" ht="18" customHeight="1">
      <c r="A17" s="18" t="s">
        <v>5</v>
      </c>
      <c r="B17" s="147" t="s">
        <v>171</v>
      </c>
      <c r="C17" s="147"/>
      <c r="D17" s="147"/>
      <c r="E17" s="147"/>
      <c r="F17" s="198">
        <f>IF(AND(Data!D23=""),"",Data!D23)</f>
        <v>17550</v>
      </c>
      <c r="G17" s="198"/>
      <c r="H17" s="24" t="s">
        <v>9</v>
      </c>
      <c r="I17" s="30" t="str">
        <f>IF(AND(Data!H16="GPF"),Data!AE8,Data!AE9)</f>
        <v>G.P.F.</v>
      </c>
      <c r="J17" s="200" t="s">
        <v>193</v>
      </c>
      <c r="K17" s="200"/>
      <c r="L17" s="246">
        <f>IF(AND(Data!H18=""),"",Data!H18)</f>
        <v>1450</v>
      </c>
      <c r="M17" s="246"/>
      <c r="T17" s="77"/>
      <c r="U17" s="83"/>
      <c r="V17" s="83"/>
      <c r="W17" s="83"/>
      <c r="X17" s="83"/>
      <c r="Y17" s="78"/>
      <c r="Z17" s="84"/>
      <c r="AA17" s="84"/>
      <c r="AB17" s="84"/>
      <c r="AD17" s="85"/>
      <c r="AE17" s="83"/>
      <c r="AF17" s="83"/>
      <c r="AG17" s="83"/>
      <c r="AH17" s="83"/>
      <c r="AI17" s="83"/>
      <c r="AJ17" s="84"/>
      <c r="AK17" s="84"/>
      <c r="AL17" s="84"/>
    </row>
    <row r="18" spans="1:38" s="76" customFormat="1" ht="18" customHeight="1">
      <c r="A18" s="18" t="s">
        <v>6</v>
      </c>
      <c r="B18" s="147" t="s">
        <v>172</v>
      </c>
      <c r="C18" s="147"/>
      <c r="D18" s="147"/>
      <c r="E18" s="147"/>
      <c r="F18" s="198" t="str">
        <f>IF(AND(Data!H23=""),"",Data!H23)</f>
        <v/>
      </c>
      <c r="G18" s="198"/>
      <c r="H18" s="24" t="s">
        <v>10</v>
      </c>
      <c r="I18" s="147" t="s">
        <v>173</v>
      </c>
      <c r="J18" s="147"/>
      <c r="K18" s="147"/>
      <c r="L18" s="246">
        <f>IF(AND(Data!D18=""),"",Data!D18)</f>
        <v>1100</v>
      </c>
      <c r="M18" s="246"/>
      <c r="R18" s="80"/>
      <c r="S18" s="83"/>
      <c r="T18" s="77"/>
      <c r="U18" s="83"/>
      <c r="V18" s="83"/>
      <c r="W18" s="83"/>
      <c r="X18" s="83"/>
      <c r="Y18" s="78"/>
      <c r="Z18" s="84"/>
      <c r="AA18" s="84"/>
      <c r="AB18" s="84"/>
      <c r="AD18" s="85"/>
      <c r="AE18" s="83"/>
      <c r="AF18" s="83"/>
      <c r="AG18" s="83"/>
      <c r="AH18" s="80"/>
      <c r="AI18" s="80"/>
      <c r="AJ18" s="84"/>
      <c r="AK18" s="84"/>
      <c r="AL18" s="84"/>
    </row>
    <row r="19" spans="1:38" s="76" customFormat="1" ht="18" customHeight="1">
      <c r="A19" s="18" t="s">
        <v>7</v>
      </c>
      <c r="B19" s="147" t="s">
        <v>183</v>
      </c>
      <c r="C19" s="147"/>
      <c r="D19" s="147"/>
      <c r="E19" s="147"/>
      <c r="F19" s="198">
        <f>IF(AND(Data!H24=Data!AE5),F17*Data!D16/100,IF(AND(Data!H24=Data!AE6),F17*Data!D15/100,""))</f>
        <v>1755</v>
      </c>
      <c r="G19" s="198"/>
      <c r="H19" s="33" t="s">
        <v>11</v>
      </c>
      <c r="I19" s="147" t="s">
        <v>174</v>
      </c>
      <c r="J19" s="147"/>
      <c r="K19" s="147"/>
      <c r="L19" s="246">
        <f>IF(AND(Data!H16="NPS"),"",IF(AND(Data!H24=Data!AE5),Data!AE12,Data!AE11))</f>
        <v>511</v>
      </c>
      <c r="M19" s="246"/>
      <c r="R19" s="80"/>
      <c r="S19" s="83"/>
      <c r="T19" s="77"/>
      <c r="U19" s="83"/>
      <c r="V19" s="83"/>
      <c r="W19" s="83"/>
      <c r="X19" s="83"/>
      <c r="Y19" s="78"/>
      <c r="Z19" s="84"/>
      <c r="AA19" s="84"/>
      <c r="AB19" s="84"/>
      <c r="AD19" s="85"/>
      <c r="AE19" s="83"/>
      <c r="AF19" s="83"/>
      <c r="AG19" s="83"/>
      <c r="AH19" s="80"/>
      <c r="AI19" s="80"/>
      <c r="AJ19" s="84"/>
      <c r="AK19" s="84"/>
      <c r="AL19" s="84"/>
    </row>
    <row r="20" spans="1:38" s="76" customFormat="1" ht="18" customHeight="1">
      <c r="A20" s="18" t="s">
        <v>8</v>
      </c>
      <c r="B20" s="147" t="s">
        <v>218</v>
      </c>
      <c r="C20" s="147"/>
      <c r="D20" s="147"/>
      <c r="E20" s="147"/>
      <c r="F20" s="198">
        <f>IF(AND(Data!H24=Data!AE5),ROUND(F17*5/100,0),IF(AND(Data!H24=Data!AE6),ROUND(F17*139/100,0),""))</f>
        <v>24395</v>
      </c>
      <c r="G20" s="198"/>
      <c r="H20" s="33" t="s">
        <v>206</v>
      </c>
      <c r="I20" s="147" t="s">
        <v>210</v>
      </c>
      <c r="J20" s="147"/>
      <c r="K20" s="147"/>
      <c r="L20" s="246" t="str">
        <f>IF(AND(Data!D21=""),"",Data!D21)</f>
        <v/>
      </c>
      <c r="M20" s="246"/>
      <c r="R20" s="80"/>
      <c r="S20" s="83"/>
      <c r="T20" s="77"/>
      <c r="U20" s="83"/>
      <c r="V20" s="83"/>
      <c r="W20" s="83"/>
      <c r="X20" s="83"/>
      <c r="Y20" s="78"/>
      <c r="Z20" s="84"/>
      <c r="AA20" s="84"/>
      <c r="AB20" s="84"/>
      <c r="AD20" s="85"/>
      <c r="AE20" s="83"/>
      <c r="AF20" s="83"/>
      <c r="AG20" s="83"/>
      <c r="AH20" s="80"/>
      <c r="AI20" s="80"/>
      <c r="AJ20" s="84"/>
      <c r="AK20" s="84"/>
      <c r="AL20" s="84"/>
    </row>
    <row r="21" spans="1:38" s="76" customFormat="1" ht="18" customHeight="1">
      <c r="A21" s="18" t="s">
        <v>196</v>
      </c>
      <c r="B21" s="147" t="s">
        <v>199</v>
      </c>
      <c r="C21" s="147"/>
      <c r="D21" s="147"/>
      <c r="E21" s="147"/>
      <c r="F21" s="198">
        <f>IF(AND(Data!D17=""),"",Data!D17)</f>
        <v>0</v>
      </c>
      <c r="G21" s="198"/>
      <c r="H21" s="33" t="s">
        <v>207</v>
      </c>
      <c r="I21" s="147" t="s">
        <v>211</v>
      </c>
      <c r="J21" s="147"/>
      <c r="K21" s="147"/>
      <c r="L21" s="246" t="str">
        <f>IF(AND(Data!H21=""),"",Data!H21)</f>
        <v/>
      </c>
      <c r="M21" s="246"/>
      <c r="R21" s="85"/>
      <c r="S21" s="83"/>
      <c r="T21" s="77"/>
      <c r="U21" s="83"/>
      <c r="V21" s="83"/>
      <c r="W21" s="83"/>
      <c r="X21" s="83"/>
      <c r="Y21" s="78"/>
      <c r="Z21" s="84"/>
      <c r="AA21" s="84"/>
      <c r="AB21" s="84"/>
      <c r="AD21" s="85"/>
      <c r="AE21" s="83"/>
      <c r="AF21" s="83"/>
      <c r="AG21" s="83"/>
      <c r="AH21" s="80"/>
      <c r="AI21" s="80"/>
      <c r="AJ21" s="84"/>
      <c r="AK21" s="84"/>
      <c r="AL21" s="84"/>
    </row>
    <row r="22" spans="1:38" s="76" customFormat="1" ht="18" customHeight="1">
      <c r="A22" s="18" t="s">
        <v>197</v>
      </c>
      <c r="B22" s="147" t="s">
        <v>188</v>
      </c>
      <c r="C22" s="147"/>
      <c r="D22" s="147"/>
      <c r="E22" s="147"/>
      <c r="F22" s="198">
        <f>IF(AND(Data!H17=""),"",Data!H17)</f>
        <v>0</v>
      </c>
      <c r="G22" s="198"/>
      <c r="H22" s="33" t="s">
        <v>208</v>
      </c>
      <c r="I22" s="147" t="s">
        <v>213</v>
      </c>
      <c r="J22" s="147"/>
      <c r="K22" s="147"/>
      <c r="L22" s="246">
        <f>IF(AND(Data!D19=""),"",Data!D19)</f>
        <v>2158</v>
      </c>
      <c r="M22" s="246"/>
      <c r="R22" s="85"/>
      <c r="S22" s="83"/>
      <c r="T22" s="77"/>
      <c r="U22" s="83"/>
      <c r="V22" s="83"/>
      <c r="W22" s="83"/>
      <c r="X22" s="83"/>
      <c r="Y22" s="78"/>
      <c r="Z22" s="84"/>
      <c r="AA22" s="84"/>
      <c r="AB22" s="84"/>
      <c r="AD22" s="85"/>
      <c r="AE22" s="83"/>
      <c r="AF22" s="83"/>
      <c r="AG22" s="83"/>
      <c r="AH22" s="83"/>
      <c r="AI22" s="83"/>
      <c r="AJ22" s="84"/>
      <c r="AK22" s="84"/>
      <c r="AL22" s="84"/>
    </row>
    <row r="23" spans="1:38" s="76" customFormat="1" ht="18" customHeight="1">
      <c r="A23" s="18" t="s">
        <v>198</v>
      </c>
      <c r="B23" s="147" t="s">
        <v>189</v>
      </c>
      <c r="C23" s="147"/>
      <c r="D23" s="147"/>
      <c r="E23" s="147"/>
      <c r="F23" s="198" t="str">
        <f>IF(AND(Data!D25=""),"",Data!D25)</f>
        <v/>
      </c>
      <c r="G23" s="198"/>
      <c r="H23" s="33" t="s">
        <v>209</v>
      </c>
      <c r="I23" s="147" t="s">
        <v>214</v>
      </c>
      <c r="J23" s="147"/>
      <c r="K23" s="147"/>
      <c r="L23" s="246" t="str">
        <f>IF(AND(Data!H20=""),"",Data!H20)</f>
        <v/>
      </c>
      <c r="M23" s="246"/>
      <c r="S23" s="86"/>
      <c r="T23" s="86"/>
      <c r="U23" s="86"/>
      <c r="AD23" s="78"/>
      <c r="AE23" s="78"/>
      <c r="AF23" s="75"/>
      <c r="AG23" s="75"/>
      <c r="AH23" s="75"/>
      <c r="AI23" s="75"/>
      <c r="AJ23" s="84"/>
      <c r="AK23" s="84"/>
      <c r="AL23" s="84"/>
    </row>
    <row r="24" spans="1:38" s="76" customFormat="1" ht="18" customHeight="1">
      <c r="A24" s="19"/>
      <c r="B24" s="254" t="s">
        <v>216</v>
      </c>
      <c r="C24" s="254"/>
      <c r="D24" s="254"/>
      <c r="E24" s="254"/>
      <c r="F24" s="255">
        <f>SUM(F17:G23)</f>
        <v>43700</v>
      </c>
      <c r="G24" s="255"/>
      <c r="H24" s="33" t="s">
        <v>212</v>
      </c>
      <c r="I24" s="147" t="s">
        <v>205</v>
      </c>
      <c r="J24" s="147"/>
      <c r="K24" s="147"/>
      <c r="L24" s="246">
        <f>IF(AND(Data!D20=""),"",Data!D20)</f>
        <v>2000</v>
      </c>
      <c r="M24" s="246"/>
    </row>
    <row r="25" spans="1:38" s="76" customFormat="1" ht="18" customHeight="1">
      <c r="A25" s="19"/>
      <c r="B25" s="248" t="s">
        <v>217</v>
      </c>
      <c r="C25" s="248"/>
      <c r="D25" s="248"/>
      <c r="E25" s="248"/>
      <c r="F25" s="249">
        <f>SUM(F24-L25)</f>
        <v>36481</v>
      </c>
      <c r="G25" s="250"/>
      <c r="H25" s="251" t="s">
        <v>219</v>
      </c>
      <c r="I25" s="251"/>
      <c r="J25" s="251"/>
      <c r="K25" s="251"/>
      <c r="L25" s="247">
        <f>SUM(L17:M24)</f>
        <v>7219</v>
      </c>
      <c r="M25" s="247"/>
    </row>
    <row r="26" spans="1:38" s="76" customFormat="1" ht="9.75" customHeight="1">
      <c r="A26" s="19"/>
      <c r="B26" s="19"/>
      <c r="C26" s="19"/>
      <c r="D26" s="19"/>
      <c r="E26" s="34"/>
      <c r="F26" s="34"/>
      <c r="G26" s="34"/>
      <c r="H26" s="34"/>
      <c r="I26" s="35"/>
      <c r="J26" s="35"/>
      <c r="K26" s="35"/>
      <c r="L26" s="19"/>
      <c r="M26" s="19"/>
    </row>
    <row r="27" spans="1:38" s="79" customFormat="1" ht="15.75">
      <c r="A27" s="175">
        <v>3</v>
      </c>
      <c r="B27" s="149" t="s">
        <v>51</v>
      </c>
      <c r="C27" s="149"/>
      <c r="D27" s="149"/>
      <c r="E27" s="149"/>
      <c r="F27" s="146">
        <f>IF(AND(Data!H22=""),"",Data!H22)</f>
        <v>43109</v>
      </c>
      <c r="G27" s="176"/>
      <c r="H27" s="176"/>
      <c r="I27" s="13" t="s">
        <v>52</v>
      </c>
      <c r="J27" s="13"/>
      <c r="K27" s="177" t="s">
        <v>53</v>
      </c>
      <c r="L27" s="178"/>
      <c r="M27" s="178"/>
    </row>
    <row r="28" spans="1:38" s="76" customFormat="1" ht="15" customHeight="1">
      <c r="A28" s="175"/>
      <c r="B28" s="252" t="str">
        <f>CONCATENATE("mUgksaus  ",Data!C14," dks foHkkx dk dk;ZHkkj fnukad ")</f>
        <v xml:space="preserve">mUgksaus  chbZbZvks lkstr  dks foHkkx dk dk;ZHkkj fnukad </v>
      </c>
      <c r="C28" s="252"/>
      <c r="D28" s="252"/>
      <c r="E28" s="252"/>
      <c r="F28" s="252"/>
      <c r="G28" s="183">
        <f>IF(AND(Data!H22=""),"",Data!H22)</f>
        <v>43109</v>
      </c>
      <c r="H28" s="183"/>
      <c r="I28" s="200" t="s">
        <v>221</v>
      </c>
      <c r="J28" s="200"/>
      <c r="K28" s="200"/>
      <c r="L28" s="12"/>
      <c r="M28" s="12"/>
    </row>
    <row r="29" spans="1:38" s="79" customFormat="1" ht="15.75">
      <c r="A29" s="175">
        <v>4</v>
      </c>
      <c r="B29" s="147" t="s">
        <v>122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38" s="76" customFormat="1" ht="15.75">
      <c r="A30" s="175"/>
      <c r="B30" s="148" t="s">
        <v>32</v>
      </c>
      <c r="C30" s="148"/>
      <c r="D30" s="148"/>
      <c r="E30" s="148"/>
      <c r="F30" s="148"/>
      <c r="G30" s="22"/>
      <c r="H30" s="22"/>
      <c r="I30" s="22"/>
      <c r="J30" s="22"/>
      <c r="K30" s="22"/>
      <c r="L30" s="22"/>
      <c r="M30" s="22"/>
    </row>
    <row r="31" spans="1:38" s="79" customFormat="1" ht="15.75">
      <c r="A31" s="175">
        <v>5</v>
      </c>
      <c r="B31" s="150" t="s">
        <v>177</v>
      </c>
      <c r="C31" s="150"/>
      <c r="D31" s="150"/>
      <c r="E31" s="150"/>
      <c r="F31" s="150"/>
      <c r="G31" s="150"/>
      <c r="H31" s="150"/>
      <c r="I31" s="150"/>
      <c r="J31" s="150"/>
      <c r="K31" s="21"/>
      <c r="L31" s="21"/>
      <c r="M31" s="21"/>
    </row>
    <row r="32" spans="1:38" s="76" customFormat="1" ht="15.75">
      <c r="A32" s="175"/>
      <c r="B32" s="150" t="s">
        <v>178</v>
      </c>
      <c r="C32" s="150"/>
      <c r="D32" s="150"/>
      <c r="E32" s="150"/>
      <c r="F32" s="150"/>
      <c r="G32" s="150"/>
      <c r="H32" s="150"/>
      <c r="I32" s="150"/>
      <c r="J32" s="150"/>
      <c r="K32" s="22"/>
      <c r="L32" s="22"/>
      <c r="M32" s="22"/>
    </row>
    <row r="33" spans="1:13" s="76" customFormat="1" ht="7.5" customHeight="1">
      <c r="A33" s="3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s="79" customFormat="1" ht="15.75">
      <c r="A34" s="37"/>
      <c r="B34" s="13"/>
      <c r="C34" s="13"/>
      <c r="D34" s="178" t="s">
        <v>124</v>
      </c>
      <c r="E34" s="178"/>
      <c r="F34" s="178"/>
      <c r="G34" s="13"/>
      <c r="H34" s="178" t="s">
        <v>125</v>
      </c>
      <c r="I34" s="178"/>
      <c r="J34" s="13"/>
      <c r="K34" s="178" t="s">
        <v>126</v>
      </c>
      <c r="L34" s="178"/>
      <c r="M34" s="13"/>
    </row>
    <row r="35" spans="1:13" s="79" customFormat="1" ht="15.75">
      <c r="A35" s="37"/>
      <c r="B35" s="15" t="s">
        <v>33</v>
      </c>
      <c r="C35" s="38" t="s">
        <v>34</v>
      </c>
      <c r="D35" s="13"/>
      <c r="E35" s="15" t="s">
        <v>18</v>
      </c>
      <c r="F35" s="38" t="s">
        <v>38</v>
      </c>
      <c r="G35" s="13"/>
      <c r="H35" s="13" t="s">
        <v>37</v>
      </c>
      <c r="I35" s="38" t="s">
        <v>39</v>
      </c>
      <c r="J35" s="13"/>
      <c r="K35" s="13" t="s">
        <v>42</v>
      </c>
      <c r="L35" s="38" t="s">
        <v>4</v>
      </c>
      <c r="M35" s="13"/>
    </row>
    <row r="36" spans="1:13" s="76" customFormat="1" ht="15.75">
      <c r="A36" s="36"/>
      <c r="B36" s="39" t="s">
        <v>35</v>
      </c>
      <c r="C36" s="40"/>
      <c r="D36" s="40"/>
      <c r="E36" s="41" t="s">
        <v>36</v>
      </c>
      <c r="F36" s="40"/>
      <c r="G36" s="40"/>
      <c r="H36" s="41" t="s">
        <v>40</v>
      </c>
      <c r="I36" s="40"/>
      <c r="J36" s="40"/>
      <c r="K36" s="41" t="s">
        <v>41</v>
      </c>
      <c r="L36" s="19"/>
      <c r="M36" s="19"/>
    </row>
    <row r="37" spans="1:13" s="76" customFormat="1" ht="15.75">
      <c r="A37" s="36"/>
      <c r="B37" s="18" t="s">
        <v>43</v>
      </c>
      <c r="C37" s="38" t="s">
        <v>34</v>
      </c>
      <c r="D37" s="19"/>
      <c r="E37" s="18" t="s">
        <v>43</v>
      </c>
      <c r="F37" s="38" t="s">
        <v>38</v>
      </c>
      <c r="G37" s="19"/>
      <c r="H37" s="18" t="s">
        <v>43</v>
      </c>
      <c r="I37" s="38" t="s">
        <v>39</v>
      </c>
      <c r="J37" s="19"/>
      <c r="K37" s="18" t="s">
        <v>43</v>
      </c>
      <c r="L37" s="38" t="s">
        <v>4</v>
      </c>
      <c r="M37" s="19"/>
    </row>
    <row r="38" spans="1:13" s="76" customFormat="1" ht="15.75">
      <c r="A38" s="36"/>
      <c r="B38" s="18" t="s">
        <v>43</v>
      </c>
      <c r="C38" s="38" t="s">
        <v>34</v>
      </c>
      <c r="D38" s="19"/>
      <c r="E38" s="18" t="s">
        <v>43</v>
      </c>
      <c r="F38" s="38" t="s">
        <v>38</v>
      </c>
      <c r="G38" s="19"/>
      <c r="H38" s="18" t="s">
        <v>43</v>
      </c>
      <c r="I38" s="38" t="s">
        <v>39</v>
      </c>
      <c r="J38" s="19"/>
      <c r="K38" s="18" t="s">
        <v>43</v>
      </c>
      <c r="L38" s="38" t="s">
        <v>4</v>
      </c>
      <c r="M38" s="19"/>
    </row>
    <row r="39" spans="1:13" s="76" customFormat="1" ht="15.75">
      <c r="A39" s="36"/>
      <c r="B39" s="18" t="s">
        <v>43</v>
      </c>
      <c r="C39" s="38" t="s">
        <v>34</v>
      </c>
      <c r="D39" s="19"/>
      <c r="E39" s="18" t="s">
        <v>43</v>
      </c>
      <c r="F39" s="38" t="s">
        <v>38</v>
      </c>
      <c r="G39" s="19"/>
      <c r="H39" s="18" t="s">
        <v>43</v>
      </c>
      <c r="I39" s="38" t="s">
        <v>39</v>
      </c>
      <c r="J39" s="19"/>
      <c r="K39" s="18" t="s">
        <v>43</v>
      </c>
      <c r="L39" s="38" t="s">
        <v>4</v>
      </c>
      <c r="M39" s="19"/>
    </row>
    <row r="40" spans="1:13" s="79" customFormat="1" ht="15.75">
      <c r="A40" s="42">
        <v>6</v>
      </c>
      <c r="B40" s="150" t="s">
        <v>176</v>
      </c>
      <c r="C40" s="150"/>
      <c r="D40" s="150"/>
      <c r="E40" s="150"/>
      <c r="F40" s="150"/>
      <c r="G40" s="150"/>
      <c r="H40" s="150"/>
      <c r="I40" s="150"/>
      <c r="J40" s="13"/>
      <c r="K40" s="13"/>
      <c r="L40" s="13"/>
      <c r="M40" s="13"/>
    </row>
    <row r="41" spans="1:13" s="79" customFormat="1" ht="6.75" customHeight="1">
      <c r="A41" s="2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76" customFormat="1">
      <c r="A42" s="175">
        <v>7</v>
      </c>
      <c r="B42" s="140" t="s">
        <v>45</v>
      </c>
      <c r="C42" s="140"/>
      <c r="D42" s="140"/>
      <c r="E42" s="43" t="s">
        <v>47</v>
      </c>
      <c r="F42" s="19"/>
      <c r="G42" s="19"/>
      <c r="H42" s="19" t="s">
        <v>46</v>
      </c>
      <c r="I42" s="19"/>
      <c r="J42" s="19"/>
      <c r="K42" s="19"/>
      <c r="L42" s="19"/>
      <c r="M42" s="19"/>
    </row>
    <row r="43" spans="1:13" s="76" customFormat="1" ht="15.75">
      <c r="A43" s="175"/>
      <c r="B43" s="148" t="s">
        <v>48</v>
      </c>
      <c r="C43" s="148"/>
      <c r="D43" s="148"/>
      <c r="E43" s="148"/>
      <c r="F43" s="19"/>
      <c r="G43" s="41" t="s">
        <v>49</v>
      </c>
      <c r="H43" s="41"/>
      <c r="I43" s="44"/>
      <c r="J43" s="44"/>
      <c r="K43" s="19"/>
      <c r="L43" s="19"/>
      <c r="M43" s="19"/>
    </row>
    <row r="44" spans="1:13" s="76" customFormat="1" ht="6.75" customHeight="1">
      <c r="A44" s="3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s="79" customFormat="1" ht="15.75">
      <c r="A45" s="175">
        <v>8</v>
      </c>
      <c r="B45" s="21" t="s">
        <v>50</v>
      </c>
      <c r="C45" s="21"/>
      <c r="D45" s="21"/>
      <c r="E45" s="21"/>
      <c r="F45" s="21"/>
      <c r="G45" s="21"/>
      <c r="H45" s="21"/>
      <c r="I45" s="21"/>
      <c r="J45" s="13"/>
      <c r="K45" s="13"/>
      <c r="L45" s="13"/>
      <c r="M45" s="13"/>
    </row>
    <row r="46" spans="1:13" s="76" customFormat="1" ht="15.75">
      <c r="A46" s="175"/>
      <c r="B46" s="45" t="s">
        <v>155</v>
      </c>
      <c r="C46" s="40"/>
      <c r="D46" s="40"/>
      <c r="E46" s="40"/>
      <c r="F46" s="40"/>
      <c r="G46" s="40"/>
      <c r="H46" s="22"/>
      <c r="I46" s="22"/>
      <c r="J46" s="19"/>
      <c r="K46" s="19"/>
      <c r="L46" s="19"/>
      <c r="M46" s="19"/>
    </row>
    <row r="47" spans="1:13" s="76" customFormat="1" ht="5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79" customFormat="1" ht="30.75" customHeight="1">
      <c r="A48" s="179" t="s">
        <v>54</v>
      </c>
      <c r="B48" s="180"/>
      <c r="C48" s="180"/>
      <c r="D48" s="180"/>
      <c r="E48" s="180"/>
      <c r="F48" s="181" t="s">
        <v>55</v>
      </c>
      <c r="G48" s="180"/>
      <c r="H48" s="182"/>
      <c r="I48" s="181" t="s">
        <v>56</v>
      </c>
      <c r="J48" s="182"/>
      <c r="K48" s="181" t="s">
        <v>57</v>
      </c>
      <c r="L48" s="180"/>
      <c r="M48" s="182"/>
    </row>
    <row r="49" spans="1:13" s="87" customFormat="1" ht="15.75">
      <c r="A49" s="172" t="s">
        <v>58</v>
      </c>
      <c r="B49" s="172"/>
      <c r="C49" s="172"/>
      <c r="D49" s="172"/>
      <c r="E49" s="172"/>
      <c r="F49" s="173" t="s">
        <v>59</v>
      </c>
      <c r="G49" s="172"/>
      <c r="H49" s="174"/>
      <c r="I49" s="173" t="s">
        <v>60</v>
      </c>
      <c r="J49" s="174"/>
      <c r="K49" s="173" t="s">
        <v>61</v>
      </c>
      <c r="L49" s="172"/>
      <c r="M49" s="174"/>
    </row>
    <row r="50" spans="1:13" s="76" customFormat="1">
      <c r="A50" s="168">
        <v>1</v>
      </c>
      <c r="B50" s="168"/>
      <c r="C50" s="168"/>
      <c r="D50" s="168"/>
      <c r="E50" s="168"/>
      <c r="F50" s="169">
        <v>2</v>
      </c>
      <c r="G50" s="169"/>
      <c r="H50" s="169"/>
      <c r="I50" s="169">
        <v>3</v>
      </c>
      <c r="J50" s="169"/>
      <c r="K50" s="170">
        <v>4</v>
      </c>
      <c r="L50" s="168"/>
      <c r="M50" s="171"/>
    </row>
    <row r="51" spans="1:13" s="76" customFormat="1">
      <c r="A51" s="163" t="s">
        <v>70</v>
      </c>
      <c r="B51" s="163"/>
      <c r="C51" s="163"/>
      <c r="D51" s="163"/>
      <c r="E51" s="163"/>
      <c r="F51" s="157" t="s">
        <v>222</v>
      </c>
      <c r="G51" s="157"/>
      <c r="H51" s="157"/>
      <c r="I51" s="161" t="s">
        <v>222</v>
      </c>
      <c r="J51" s="161"/>
      <c r="K51" s="157" t="s">
        <v>222</v>
      </c>
      <c r="L51" s="157"/>
      <c r="M51" s="157"/>
    </row>
    <row r="52" spans="1:13" s="76" customFormat="1">
      <c r="A52" s="163" t="s">
        <v>71</v>
      </c>
      <c r="B52" s="163"/>
      <c r="C52" s="163"/>
      <c r="D52" s="163"/>
      <c r="E52" s="163"/>
      <c r="F52" s="157" t="s">
        <v>222</v>
      </c>
      <c r="G52" s="157"/>
      <c r="H52" s="157"/>
      <c r="I52" s="161" t="s">
        <v>222</v>
      </c>
      <c r="J52" s="161"/>
      <c r="K52" s="157" t="s">
        <v>222</v>
      </c>
      <c r="L52" s="157"/>
      <c r="M52" s="157"/>
    </row>
    <row r="53" spans="1:13" s="76" customFormat="1">
      <c r="A53" s="163" t="s">
        <v>72</v>
      </c>
      <c r="B53" s="163"/>
      <c r="C53" s="163"/>
      <c r="D53" s="163"/>
      <c r="E53" s="163"/>
      <c r="F53" s="157" t="s">
        <v>222</v>
      </c>
      <c r="G53" s="157"/>
      <c r="H53" s="157"/>
      <c r="I53" s="161" t="s">
        <v>222</v>
      </c>
      <c r="J53" s="161"/>
      <c r="K53" s="157" t="s">
        <v>222</v>
      </c>
      <c r="L53" s="157"/>
      <c r="M53" s="157"/>
    </row>
    <row r="54" spans="1:13" s="76" customFormat="1">
      <c r="A54" s="163" t="s">
        <v>73</v>
      </c>
      <c r="B54" s="163"/>
      <c r="C54" s="163"/>
      <c r="D54" s="163"/>
      <c r="E54" s="163"/>
      <c r="F54" s="157" t="s">
        <v>222</v>
      </c>
      <c r="G54" s="157"/>
      <c r="H54" s="157"/>
      <c r="I54" s="161" t="s">
        <v>222</v>
      </c>
      <c r="J54" s="161"/>
      <c r="K54" s="157" t="s">
        <v>222</v>
      </c>
      <c r="L54" s="157"/>
      <c r="M54" s="157"/>
    </row>
    <row r="55" spans="1:13" s="76" customFormat="1">
      <c r="A55" s="163"/>
      <c r="B55" s="163"/>
      <c r="C55" s="163"/>
      <c r="D55" s="163"/>
      <c r="E55" s="163"/>
      <c r="F55" s="164"/>
      <c r="G55" s="164"/>
      <c r="H55" s="164"/>
      <c r="I55" s="162"/>
      <c r="J55" s="162"/>
      <c r="K55" s="158"/>
      <c r="L55" s="159"/>
      <c r="M55" s="160"/>
    </row>
    <row r="56" spans="1:13" s="76" customFormat="1">
      <c r="A56" s="163"/>
      <c r="B56" s="163"/>
      <c r="C56" s="163"/>
      <c r="D56" s="163"/>
      <c r="E56" s="163"/>
      <c r="F56" s="164"/>
      <c r="G56" s="164"/>
      <c r="H56" s="164"/>
      <c r="I56" s="162"/>
      <c r="J56" s="162"/>
      <c r="K56" s="158"/>
      <c r="L56" s="159"/>
      <c r="M56" s="160"/>
    </row>
    <row r="57" spans="1:13" s="76" customFormat="1">
      <c r="A57" s="163"/>
      <c r="B57" s="163"/>
      <c r="C57" s="163"/>
      <c r="D57" s="163"/>
      <c r="E57" s="156"/>
      <c r="F57" s="165"/>
      <c r="G57" s="166"/>
      <c r="H57" s="167"/>
      <c r="I57" s="155"/>
      <c r="J57" s="156"/>
      <c r="K57" s="158"/>
      <c r="L57" s="159"/>
      <c r="M57" s="160"/>
    </row>
    <row r="58" spans="1:13" s="76" customFormat="1" ht="8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s="79" customFormat="1" ht="15.75">
      <c r="A59" s="151">
        <v>9</v>
      </c>
      <c r="B59" s="140" t="s">
        <v>123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s="76" customFormat="1" ht="15.75">
      <c r="A60" s="151"/>
      <c r="B60" s="148" t="s">
        <v>62</v>
      </c>
      <c r="C60" s="148"/>
      <c r="D60" s="148"/>
      <c r="E60" s="148"/>
      <c r="F60" s="148"/>
      <c r="G60" s="148"/>
      <c r="H60" s="148"/>
      <c r="I60" s="148"/>
      <c r="J60" s="46"/>
      <c r="K60" s="46"/>
      <c r="L60" s="46"/>
      <c r="M60" s="19"/>
    </row>
    <row r="61" spans="1:13" s="7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s="79" customFormat="1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51" t="s">
        <v>66</v>
      </c>
      <c r="L62" s="151"/>
      <c r="M62" s="13"/>
    </row>
    <row r="63" spans="1:13" s="79" customFormat="1" ht="15.75">
      <c r="A63" s="13"/>
      <c r="B63" s="47" t="s">
        <v>63</v>
      </c>
      <c r="C63" s="38" t="s">
        <v>64</v>
      </c>
      <c r="D63" s="13"/>
      <c r="E63" s="13"/>
      <c r="F63" s="13"/>
      <c r="G63" s="13"/>
      <c r="H63" s="13"/>
      <c r="I63" s="13"/>
      <c r="J63" s="25"/>
      <c r="K63" s="139" t="s">
        <v>67</v>
      </c>
      <c r="L63" s="139"/>
      <c r="M63" s="13"/>
    </row>
    <row r="64" spans="1:13" s="79" customFormat="1" ht="15.75">
      <c r="A64" s="25"/>
      <c r="B64" s="39" t="s">
        <v>65</v>
      </c>
      <c r="C64" s="13"/>
      <c r="D64" s="13"/>
      <c r="E64" s="13"/>
      <c r="F64" s="13"/>
      <c r="G64" s="13"/>
      <c r="H64" s="13"/>
      <c r="I64" s="13"/>
      <c r="J64" s="13"/>
      <c r="K64" s="19" t="s">
        <v>69</v>
      </c>
      <c r="L64" s="13"/>
      <c r="M64" s="13"/>
    </row>
    <row r="65" spans="1:13" s="79" customFormat="1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9" t="s">
        <v>68</v>
      </c>
      <c r="L65" s="139"/>
      <c r="M65" s="13"/>
    </row>
    <row r="66" spans="1:13" s="79" customFormat="1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48"/>
      <c r="L66" s="48"/>
      <c r="M66" s="13"/>
    </row>
    <row r="67" spans="1:13" s="76" customFormat="1" ht="21">
      <c r="A67" s="152" t="s">
        <v>74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1:13" s="88" customFormat="1" ht="21" customHeight="1">
      <c r="A68" s="153" t="s">
        <v>26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1:13" s="76" customFormat="1" ht="18.75">
      <c r="A69" s="154" t="s">
        <v>75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</row>
    <row r="70" spans="1:13" s="79" customFormat="1" ht="18.75">
      <c r="A70" s="206" t="s">
        <v>127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</row>
    <row r="71" spans="1:13" s="76" customFormat="1" ht="30" customHeight="1">
      <c r="A71" s="207" t="s">
        <v>76</v>
      </c>
      <c r="B71" s="207"/>
      <c r="C71" s="207"/>
      <c r="D71" s="208"/>
      <c r="E71" s="210" t="s">
        <v>78</v>
      </c>
      <c r="F71" s="211"/>
      <c r="G71" s="210" t="s">
        <v>80</v>
      </c>
      <c r="H71" s="211"/>
      <c r="I71" s="221" t="s">
        <v>82</v>
      </c>
      <c r="J71" s="222"/>
      <c r="K71" s="215" t="s">
        <v>84</v>
      </c>
      <c r="L71" s="216"/>
      <c r="M71" s="217"/>
    </row>
    <row r="72" spans="1:13" s="79" customFormat="1" ht="32.25" customHeight="1">
      <c r="A72" s="209" t="s">
        <v>77</v>
      </c>
      <c r="B72" s="209"/>
      <c r="C72" s="209"/>
      <c r="D72" s="209"/>
      <c r="E72" s="212" t="s">
        <v>79</v>
      </c>
      <c r="F72" s="213"/>
      <c r="G72" s="212" t="s">
        <v>81</v>
      </c>
      <c r="H72" s="213"/>
      <c r="I72" s="212" t="s">
        <v>83</v>
      </c>
      <c r="J72" s="214"/>
      <c r="K72" s="218" t="s">
        <v>85</v>
      </c>
      <c r="L72" s="219"/>
      <c r="M72" s="220"/>
    </row>
    <row r="73" spans="1:13" s="76" customFormat="1" ht="24.95" customHeight="1">
      <c r="A73" s="49" t="s">
        <v>5</v>
      </c>
      <c r="B73" s="223"/>
      <c r="C73" s="223"/>
      <c r="D73" s="223"/>
      <c r="E73" s="228"/>
      <c r="F73" s="224"/>
      <c r="G73" s="228"/>
      <c r="H73" s="224"/>
      <c r="I73" s="223"/>
      <c r="J73" s="224"/>
      <c r="K73" s="155"/>
      <c r="L73" s="163"/>
      <c r="M73" s="156"/>
    </row>
    <row r="74" spans="1:13" s="76" customFormat="1" ht="24.95" customHeight="1">
      <c r="A74" s="49" t="s">
        <v>6</v>
      </c>
      <c r="B74" s="223"/>
      <c r="C74" s="223"/>
      <c r="D74" s="223"/>
      <c r="E74" s="228"/>
      <c r="F74" s="224"/>
      <c r="G74" s="228"/>
      <c r="H74" s="224"/>
      <c r="I74" s="223"/>
      <c r="J74" s="224"/>
      <c r="K74" s="155"/>
      <c r="L74" s="163"/>
      <c r="M74" s="156"/>
    </row>
    <row r="75" spans="1:13" s="76" customFormat="1" ht="24.95" customHeight="1">
      <c r="A75" s="49" t="s">
        <v>7</v>
      </c>
      <c r="B75" s="223"/>
      <c r="C75" s="223"/>
      <c r="D75" s="223"/>
      <c r="E75" s="228"/>
      <c r="F75" s="224"/>
      <c r="G75" s="228"/>
      <c r="H75" s="224"/>
      <c r="I75" s="223"/>
      <c r="J75" s="224"/>
      <c r="K75" s="155"/>
      <c r="L75" s="163"/>
      <c r="M75" s="156"/>
    </row>
    <row r="76" spans="1:13" s="76" customFormat="1" ht="24.95" customHeight="1">
      <c r="A76" s="16" t="s">
        <v>8</v>
      </c>
      <c r="B76" s="163"/>
      <c r="C76" s="163"/>
      <c r="D76" s="163"/>
      <c r="E76" s="155"/>
      <c r="F76" s="156"/>
      <c r="G76" s="155"/>
      <c r="H76" s="156"/>
      <c r="I76" s="163"/>
      <c r="J76" s="156"/>
      <c r="K76" s="155"/>
      <c r="L76" s="163"/>
      <c r="M76" s="156"/>
    </row>
    <row r="77" spans="1:13" s="7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7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s="76" customFormat="1" ht="18.75">
      <c r="A79" s="225" t="s">
        <v>128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7"/>
    </row>
    <row r="80" spans="1:13" s="76" customFormat="1" ht="8.25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</row>
    <row r="81" spans="1:13" s="79" customFormat="1" ht="15.75">
      <c r="A81" s="53"/>
      <c r="B81" s="54" t="s">
        <v>33</v>
      </c>
      <c r="C81" s="55"/>
      <c r="D81" s="56"/>
      <c r="E81" s="54" t="s">
        <v>18</v>
      </c>
      <c r="F81" s="55"/>
      <c r="G81" s="56"/>
      <c r="H81" s="56" t="s">
        <v>88</v>
      </c>
      <c r="I81" s="55"/>
      <c r="J81" s="56"/>
      <c r="K81" s="54" t="s">
        <v>86</v>
      </c>
      <c r="L81" s="55"/>
      <c r="M81" s="57"/>
    </row>
    <row r="82" spans="1:13" s="76" customFormat="1" ht="15.75">
      <c r="A82" s="58"/>
      <c r="B82" s="59" t="s">
        <v>35</v>
      </c>
      <c r="C82" s="60"/>
      <c r="D82" s="60"/>
      <c r="E82" s="61" t="s">
        <v>36</v>
      </c>
      <c r="F82" s="60"/>
      <c r="G82" s="60"/>
      <c r="H82" s="61" t="s">
        <v>89</v>
      </c>
      <c r="I82" s="60"/>
      <c r="J82" s="60"/>
      <c r="K82" s="59" t="s">
        <v>87</v>
      </c>
      <c r="L82" s="60"/>
      <c r="M82" s="62"/>
    </row>
    <row r="83" spans="1:13" s="76" customFormat="1" ht="24.95" customHeight="1">
      <c r="A83" s="63"/>
      <c r="B83" s="64" t="s">
        <v>43</v>
      </c>
      <c r="C83" s="241"/>
      <c r="D83" s="241"/>
      <c r="E83" s="64" t="s">
        <v>43</v>
      </c>
      <c r="F83" s="241"/>
      <c r="G83" s="241"/>
      <c r="H83" s="64" t="s">
        <v>43</v>
      </c>
      <c r="I83" s="229"/>
      <c r="J83" s="229"/>
      <c r="K83" s="64" t="s">
        <v>43</v>
      </c>
      <c r="L83" s="229"/>
      <c r="M83" s="230"/>
    </row>
    <row r="84" spans="1:13" s="76" customFormat="1" ht="24.95" customHeight="1">
      <c r="A84" s="63"/>
      <c r="B84" s="64" t="s">
        <v>43</v>
      </c>
      <c r="C84" s="241"/>
      <c r="D84" s="241"/>
      <c r="E84" s="64" t="s">
        <v>43</v>
      </c>
      <c r="F84" s="241"/>
      <c r="G84" s="241"/>
      <c r="H84" s="64" t="s">
        <v>43</v>
      </c>
      <c r="I84" s="229"/>
      <c r="J84" s="229"/>
      <c r="K84" s="64" t="s">
        <v>43</v>
      </c>
      <c r="L84" s="229"/>
      <c r="M84" s="230"/>
    </row>
    <row r="85" spans="1:13" s="76" customFormat="1" ht="24.95" customHeight="1">
      <c r="A85" s="63"/>
      <c r="B85" s="64" t="s">
        <v>43</v>
      </c>
      <c r="C85" s="241"/>
      <c r="D85" s="241"/>
      <c r="E85" s="64" t="s">
        <v>43</v>
      </c>
      <c r="F85" s="241"/>
      <c r="G85" s="241"/>
      <c r="H85" s="64" t="s">
        <v>43</v>
      </c>
      <c r="I85" s="229"/>
      <c r="J85" s="229"/>
      <c r="K85" s="64" t="s">
        <v>43</v>
      </c>
      <c r="L85" s="229"/>
      <c r="M85" s="230"/>
    </row>
    <row r="86" spans="1:13" s="7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s="7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s="76" customFormat="1" ht="21.75" customHeight="1">
      <c r="A88" s="231" t="s">
        <v>129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3"/>
    </row>
    <row r="89" spans="1:13" s="76" customFormat="1" ht="6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</row>
    <row r="90" spans="1:13" s="89" customFormat="1" ht="33.75" customHeight="1">
      <c r="A90" s="234" t="s">
        <v>90</v>
      </c>
      <c r="B90" s="235"/>
      <c r="C90" s="236"/>
      <c r="D90" s="65" t="s">
        <v>92</v>
      </c>
      <c r="E90" s="238" t="s">
        <v>94</v>
      </c>
      <c r="F90" s="208"/>
      <c r="G90" s="238" t="s">
        <v>96</v>
      </c>
      <c r="H90" s="208"/>
      <c r="I90" s="66" t="s">
        <v>98</v>
      </c>
      <c r="J90" s="238" t="s">
        <v>100</v>
      </c>
      <c r="K90" s="208"/>
      <c r="L90" s="239" t="s">
        <v>102</v>
      </c>
      <c r="M90" s="208"/>
    </row>
    <row r="91" spans="1:13" s="90" customFormat="1" ht="31.5" customHeight="1">
      <c r="A91" s="237" t="s">
        <v>91</v>
      </c>
      <c r="B91" s="219"/>
      <c r="C91" s="220"/>
      <c r="D91" s="67" t="s">
        <v>93</v>
      </c>
      <c r="E91" s="212" t="s">
        <v>95</v>
      </c>
      <c r="F91" s="214"/>
      <c r="G91" s="212" t="s">
        <v>97</v>
      </c>
      <c r="H91" s="214"/>
      <c r="I91" s="68" t="s">
        <v>99</v>
      </c>
      <c r="J91" s="212" t="s">
        <v>101</v>
      </c>
      <c r="K91" s="214"/>
      <c r="L91" s="240" t="s">
        <v>103</v>
      </c>
      <c r="M91" s="214"/>
    </row>
    <row r="92" spans="1:13" s="76" customFormat="1" ht="30" customHeight="1">
      <c r="A92" s="242" t="s">
        <v>104</v>
      </c>
      <c r="B92" s="243"/>
      <c r="C92" s="69" t="s">
        <v>116</v>
      </c>
      <c r="D92" s="70"/>
      <c r="E92" s="162"/>
      <c r="F92" s="162"/>
      <c r="G92" s="162"/>
      <c r="H92" s="162"/>
      <c r="I92" s="70"/>
      <c r="J92" s="162"/>
      <c r="K92" s="162"/>
      <c r="L92" s="244" t="s">
        <v>222</v>
      </c>
      <c r="M92" s="245"/>
    </row>
    <row r="93" spans="1:13" s="76" customFormat="1" ht="30" customHeight="1">
      <c r="A93" s="242" t="s">
        <v>105</v>
      </c>
      <c r="B93" s="243"/>
      <c r="C93" s="69" t="s">
        <v>116</v>
      </c>
      <c r="D93" s="70"/>
      <c r="E93" s="162"/>
      <c r="F93" s="162"/>
      <c r="G93" s="162"/>
      <c r="H93" s="162"/>
      <c r="I93" s="70"/>
      <c r="J93" s="162"/>
      <c r="K93" s="162"/>
      <c r="L93" s="155" t="s">
        <v>223</v>
      </c>
      <c r="M93" s="156"/>
    </row>
    <row r="94" spans="1:13" s="76" customFormat="1" ht="30" customHeight="1">
      <c r="A94" s="242" t="s">
        <v>106</v>
      </c>
      <c r="B94" s="243"/>
      <c r="C94" s="69" t="s">
        <v>116</v>
      </c>
      <c r="D94" s="70"/>
      <c r="E94" s="162"/>
      <c r="F94" s="162"/>
      <c r="G94" s="162"/>
      <c r="H94" s="162"/>
      <c r="I94" s="70"/>
      <c r="J94" s="162"/>
      <c r="K94" s="162"/>
      <c r="L94" s="155" t="s">
        <v>223</v>
      </c>
      <c r="M94" s="156"/>
    </row>
    <row r="95" spans="1:13" s="76" customFormat="1" ht="30" customHeight="1">
      <c r="A95" s="242" t="s">
        <v>107</v>
      </c>
      <c r="B95" s="243"/>
      <c r="C95" s="69" t="s">
        <v>116</v>
      </c>
      <c r="D95" s="70"/>
      <c r="E95" s="162"/>
      <c r="F95" s="162"/>
      <c r="G95" s="162"/>
      <c r="H95" s="162"/>
      <c r="I95" s="70"/>
      <c r="J95" s="162"/>
      <c r="K95" s="162"/>
      <c r="L95" s="155" t="s">
        <v>223</v>
      </c>
      <c r="M95" s="156"/>
    </row>
    <row r="96" spans="1:13" s="76" customFormat="1" ht="30" customHeight="1">
      <c r="A96" s="242" t="s">
        <v>108</v>
      </c>
      <c r="B96" s="243"/>
      <c r="C96" s="69" t="s">
        <v>116</v>
      </c>
      <c r="D96" s="70"/>
      <c r="E96" s="162"/>
      <c r="F96" s="162"/>
      <c r="G96" s="162"/>
      <c r="H96" s="162"/>
      <c r="I96" s="70"/>
      <c r="J96" s="162"/>
      <c r="K96" s="162"/>
      <c r="L96" s="155" t="s">
        <v>223</v>
      </c>
      <c r="M96" s="156"/>
    </row>
    <row r="97" spans="1:13" s="76" customFormat="1" ht="30" customHeight="1">
      <c r="A97" s="242" t="s">
        <v>109</v>
      </c>
      <c r="B97" s="243"/>
      <c r="C97" s="69" t="s">
        <v>116</v>
      </c>
      <c r="D97" s="70"/>
      <c r="E97" s="162"/>
      <c r="F97" s="162"/>
      <c r="G97" s="162"/>
      <c r="H97" s="162"/>
      <c r="I97" s="70"/>
      <c r="J97" s="162"/>
      <c r="K97" s="162"/>
      <c r="L97" s="155" t="s">
        <v>223</v>
      </c>
      <c r="M97" s="156"/>
    </row>
    <row r="98" spans="1:13" s="76" customFormat="1" ht="30" customHeight="1">
      <c r="A98" s="242" t="s">
        <v>110</v>
      </c>
      <c r="B98" s="243"/>
      <c r="C98" s="69" t="s">
        <v>116</v>
      </c>
      <c r="D98" s="70"/>
      <c r="E98" s="162"/>
      <c r="F98" s="162"/>
      <c r="G98" s="162"/>
      <c r="H98" s="162"/>
      <c r="I98" s="70"/>
      <c r="J98" s="162"/>
      <c r="K98" s="162"/>
      <c r="L98" s="155" t="s">
        <v>223</v>
      </c>
      <c r="M98" s="156"/>
    </row>
    <row r="99" spans="1:13" s="76" customFormat="1" ht="30" customHeight="1">
      <c r="A99" s="242" t="s">
        <v>111</v>
      </c>
      <c r="B99" s="243"/>
      <c r="C99" s="69" t="s">
        <v>116</v>
      </c>
      <c r="D99" s="70"/>
      <c r="E99" s="162"/>
      <c r="F99" s="162"/>
      <c r="G99" s="162"/>
      <c r="H99" s="162"/>
      <c r="I99" s="70"/>
      <c r="J99" s="162"/>
      <c r="K99" s="162"/>
      <c r="L99" s="155" t="s">
        <v>223</v>
      </c>
      <c r="M99" s="156"/>
    </row>
    <row r="100" spans="1:13" s="76" customFormat="1" ht="30" customHeight="1">
      <c r="A100" s="242" t="s">
        <v>112</v>
      </c>
      <c r="B100" s="243"/>
      <c r="C100" s="69" t="s">
        <v>116</v>
      </c>
      <c r="D100" s="70"/>
      <c r="E100" s="162"/>
      <c r="F100" s="162"/>
      <c r="G100" s="162"/>
      <c r="H100" s="162"/>
      <c r="I100" s="70"/>
      <c r="J100" s="162"/>
      <c r="K100" s="162"/>
      <c r="L100" s="155" t="s">
        <v>223</v>
      </c>
      <c r="M100" s="156"/>
    </row>
    <row r="101" spans="1:13" s="76" customFormat="1" ht="30" customHeight="1">
      <c r="A101" s="242" t="s">
        <v>113</v>
      </c>
      <c r="B101" s="243"/>
      <c r="C101" s="69" t="s">
        <v>116</v>
      </c>
      <c r="D101" s="70"/>
      <c r="E101" s="162"/>
      <c r="F101" s="162"/>
      <c r="G101" s="162"/>
      <c r="H101" s="162"/>
      <c r="I101" s="70"/>
      <c r="J101" s="162"/>
      <c r="K101" s="162"/>
      <c r="L101" s="155" t="s">
        <v>223</v>
      </c>
      <c r="M101" s="156"/>
    </row>
    <row r="102" spans="1:13" s="76" customFormat="1" ht="30" customHeight="1">
      <c r="A102" s="242" t="s">
        <v>114</v>
      </c>
      <c r="B102" s="243"/>
      <c r="C102" s="69" t="s">
        <v>116</v>
      </c>
      <c r="D102" s="70"/>
      <c r="E102" s="162"/>
      <c r="F102" s="162"/>
      <c r="G102" s="162"/>
      <c r="H102" s="162"/>
      <c r="I102" s="70"/>
      <c r="J102" s="162"/>
      <c r="K102" s="162"/>
      <c r="L102" s="155" t="s">
        <v>223</v>
      </c>
      <c r="M102" s="156"/>
    </row>
    <row r="103" spans="1:13" s="76" customFormat="1" ht="30" customHeight="1">
      <c r="A103" s="242" t="s">
        <v>115</v>
      </c>
      <c r="B103" s="243"/>
      <c r="C103" s="69" t="s">
        <v>116</v>
      </c>
      <c r="D103" s="70"/>
      <c r="E103" s="162"/>
      <c r="F103" s="162"/>
      <c r="G103" s="162"/>
      <c r="H103" s="162"/>
      <c r="I103" s="70"/>
      <c r="J103" s="162"/>
      <c r="K103" s="162"/>
      <c r="L103" s="155" t="s">
        <v>223</v>
      </c>
      <c r="M103" s="156"/>
    </row>
    <row r="104" spans="1:13" s="7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s="7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s="76" customFormat="1">
      <c r="A106" s="19"/>
      <c r="B106" s="18" t="s">
        <v>63</v>
      </c>
      <c r="C106" s="43" t="s">
        <v>64</v>
      </c>
      <c r="D106" s="19"/>
      <c r="E106" s="19"/>
      <c r="F106" s="19"/>
      <c r="G106" s="19"/>
      <c r="H106" s="19"/>
      <c r="I106" s="19"/>
      <c r="J106" s="175" t="s">
        <v>117</v>
      </c>
      <c r="K106" s="175"/>
      <c r="L106" s="19"/>
      <c r="M106" s="19"/>
    </row>
    <row r="107" spans="1:13" s="76" customFormat="1" ht="15.75">
      <c r="A107" s="19"/>
      <c r="B107" s="48" t="s">
        <v>65</v>
      </c>
      <c r="C107" s="19"/>
      <c r="D107" s="19"/>
      <c r="E107" s="19"/>
      <c r="F107" s="19"/>
      <c r="G107" s="19"/>
      <c r="H107" s="19"/>
      <c r="I107" s="19"/>
      <c r="J107" s="175" t="s">
        <v>118</v>
      </c>
      <c r="K107" s="175"/>
      <c r="L107" s="19"/>
      <c r="M107" s="19"/>
    </row>
    <row r="108" spans="1:13" s="7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51"/>
      <c r="K108" s="151"/>
      <c r="L108" s="19"/>
      <c r="M108" s="19"/>
    </row>
    <row r="109" spans="1:13" s="76" customFormat="1"/>
    <row r="110" spans="1:13" s="76" customFormat="1"/>
    <row r="111" spans="1:13" s="76" customFormat="1"/>
    <row r="112" spans="1:13" s="76" customFormat="1"/>
  </sheetData>
  <sheetProtection password="C1FB" sheet="1" objects="1" scenarios="1" formatCells="0" formatColumns="0" formatRows="0" selectLockedCells="1"/>
  <mergeCells count="261">
    <mergeCell ref="F18:G18"/>
    <mergeCell ref="F19:G19"/>
    <mergeCell ref="F20:G20"/>
    <mergeCell ref="F21:G21"/>
    <mergeCell ref="F22:G22"/>
    <mergeCell ref="F25:G25"/>
    <mergeCell ref="H25:K25"/>
    <mergeCell ref="B28:F28"/>
    <mergeCell ref="I21:K21"/>
    <mergeCell ref="I22:K22"/>
    <mergeCell ref="J17:K17"/>
    <mergeCell ref="J16:L16"/>
    <mergeCell ref="L17:M17"/>
    <mergeCell ref="L18:M18"/>
    <mergeCell ref="L19:M19"/>
    <mergeCell ref="L20:M20"/>
    <mergeCell ref="L21:M21"/>
    <mergeCell ref="L24:M24"/>
    <mergeCell ref="B24:E24"/>
    <mergeCell ref="F24:G24"/>
    <mergeCell ref="A16:E16"/>
    <mergeCell ref="B17:E17"/>
    <mergeCell ref="B18:E18"/>
    <mergeCell ref="B19:E19"/>
    <mergeCell ref="B20:E20"/>
    <mergeCell ref="B21:E21"/>
    <mergeCell ref="B22:E22"/>
    <mergeCell ref="B23:E23"/>
    <mergeCell ref="F17:G17"/>
    <mergeCell ref="J108:K108"/>
    <mergeCell ref="J106:K106"/>
    <mergeCell ref="J107:K107"/>
    <mergeCell ref="A102:B102"/>
    <mergeCell ref="E102:F102"/>
    <mergeCell ref="G102:H102"/>
    <mergeCell ref="J102:K102"/>
    <mergeCell ref="L102:M102"/>
    <mergeCell ref="A103:B103"/>
    <mergeCell ref="E103:F103"/>
    <mergeCell ref="G103:H103"/>
    <mergeCell ref="J103:K103"/>
    <mergeCell ref="L103:M103"/>
    <mergeCell ref="A100:B100"/>
    <mergeCell ref="E100:F100"/>
    <mergeCell ref="G100:H100"/>
    <mergeCell ref="J100:K100"/>
    <mergeCell ref="L100:M100"/>
    <mergeCell ref="A101:B101"/>
    <mergeCell ref="E101:F101"/>
    <mergeCell ref="G101:H101"/>
    <mergeCell ref="J101:K101"/>
    <mergeCell ref="L101:M101"/>
    <mergeCell ref="A98:B98"/>
    <mergeCell ref="E98:F98"/>
    <mergeCell ref="G98:H98"/>
    <mergeCell ref="J98:K98"/>
    <mergeCell ref="L98:M98"/>
    <mergeCell ref="A99:B99"/>
    <mergeCell ref="E99:F99"/>
    <mergeCell ref="G99:H99"/>
    <mergeCell ref="J99:K99"/>
    <mergeCell ref="L99:M99"/>
    <mergeCell ref="A96:B96"/>
    <mergeCell ref="E96:F96"/>
    <mergeCell ref="G96:H96"/>
    <mergeCell ref="J96:K96"/>
    <mergeCell ref="L96:M96"/>
    <mergeCell ref="A97:B97"/>
    <mergeCell ref="E97:F97"/>
    <mergeCell ref="G97:H97"/>
    <mergeCell ref="J97:K97"/>
    <mergeCell ref="L97:M97"/>
    <mergeCell ref="A94:B94"/>
    <mergeCell ref="E94:F94"/>
    <mergeCell ref="G94:H94"/>
    <mergeCell ref="J94:K94"/>
    <mergeCell ref="L94:M94"/>
    <mergeCell ref="A95:B95"/>
    <mergeCell ref="E95:F95"/>
    <mergeCell ref="G95:H95"/>
    <mergeCell ref="J95:K95"/>
    <mergeCell ref="L95:M95"/>
    <mergeCell ref="A92:B92"/>
    <mergeCell ref="E92:F92"/>
    <mergeCell ref="G92:H92"/>
    <mergeCell ref="J92:K92"/>
    <mergeCell ref="L92:M92"/>
    <mergeCell ref="A93:B93"/>
    <mergeCell ref="E93:F93"/>
    <mergeCell ref="G93:H93"/>
    <mergeCell ref="J93:K93"/>
    <mergeCell ref="L93:M93"/>
    <mergeCell ref="L83:M83"/>
    <mergeCell ref="L84:M84"/>
    <mergeCell ref="L85:M85"/>
    <mergeCell ref="A88:M88"/>
    <mergeCell ref="A90:C90"/>
    <mergeCell ref="A91:C91"/>
    <mergeCell ref="E90:F90"/>
    <mergeCell ref="E91:F91"/>
    <mergeCell ref="G90:H90"/>
    <mergeCell ref="G91:H91"/>
    <mergeCell ref="J90:K90"/>
    <mergeCell ref="J91:K91"/>
    <mergeCell ref="L90:M90"/>
    <mergeCell ref="L91:M91"/>
    <mergeCell ref="C83:D83"/>
    <mergeCell ref="C84:D84"/>
    <mergeCell ref="C85:D85"/>
    <mergeCell ref="F83:G83"/>
    <mergeCell ref="F84:G84"/>
    <mergeCell ref="F85:G85"/>
    <mergeCell ref="I83:J83"/>
    <mergeCell ref="I84:J84"/>
    <mergeCell ref="I85:J85"/>
    <mergeCell ref="I73:J73"/>
    <mergeCell ref="I74:J74"/>
    <mergeCell ref="I75:J75"/>
    <mergeCell ref="I76:J76"/>
    <mergeCell ref="K73:M73"/>
    <mergeCell ref="K74:M74"/>
    <mergeCell ref="K75:M75"/>
    <mergeCell ref="K76:M76"/>
    <mergeCell ref="A79:M79"/>
    <mergeCell ref="B73:D73"/>
    <mergeCell ref="B74:D74"/>
    <mergeCell ref="B75:D75"/>
    <mergeCell ref="B76:D76"/>
    <mergeCell ref="E73:F73"/>
    <mergeCell ref="E74:F74"/>
    <mergeCell ref="E75:F75"/>
    <mergeCell ref="E76:F76"/>
    <mergeCell ref="G73:H73"/>
    <mergeCell ref="G74:H74"/>
    <mergeCell ref="G75:H75"/>
    <mergeCell ref="G76:H76"/>
    <mergeCell ref="I18:K18"/>
    <mergeCell ref="I19:K19"/>
    <mergeCell ref="I23:K23"/>
    <mergeCell ref="I24:K24"/>
    <mergeCell ref="B10:D10"/>
    <mergeCell ref="A9:A10"/>
    <mergeCell ref="A70:M70"/>
    <mergeCell ref="A71:D71"/>
    <mergeCell ref="A72:D72"/>
    <mergeCell ref="E71:F71"/>
    <mergeCell ref="E72:F72"/>
    <mergeCell ref="G72:H72"/>
    <mergeCell ref="I72:J72"/>
    <mergeCell ref="K71:M71"/>
    <mergeCell ref="K72:M72"/>
    <mergeCell ref="G71:H71"/>
    <mergeCell ref="I71:J71"/>
    <mergeCell ref="L22:M22"/>
    <mergeCell ref="L23:M23"/>
    <mergeCell ref="L25:M25"/>
    <mergeCell ref="I20:K20"/>
    <mergeCell ref="I28:K28"/>
    <mergeCell ref="F23:G23"/>
    <mergeCell ref="B25:E25"/>
    <mergeCell ref="B13:C13"/>
    <mergeCell ref="C6:D6"/>
    <mergeCell ref="I10:J10"/>
    <mergeCell ref="K9:M9"/>
    <mergeCell ref="C11:D11"/>
    <mergeCell ref="B14:C14"/>
    <mergeCell ref="K11:M11"/>
    <mergeCell ref="G11:I11"/>
    <mergeCell ref="B12:M12"/>
    <mergeCell ref="K2:M2"/>
    <mergeCell ref="K1:M1"/>
    <mergeCell ref="E7:I7"/>
    <mergeCell ref="K4:M4"/>
    <mergeCell ref="L6:M6"/>
    <mergeCell ref="E6:I6"/>
    <mergeCell ref="C1:J1"/>
    <mergeCell ref="C2:J2"/>
    <mergeCell ref="A1:B1"/>
    <mergeCell ref="A2:B2"/>
    <mergeCell ref="A5:B5"/>
    <mergeCell ref="A7:B7"/>
    <mergeCell ref="K5:M5"/>
    <mergeCell ref="A6:B6"/>
    <mergeCell ref="A4:B4"/>
    <mergeCell ref="A45:A46"/>
    <mergeCell ref="F27:H27"/>
    <mergeCell ref="K27:M27"/>
    <mergeCell ref="A48:E48"/>
    <mergeCell ref="F48:H48"/>
    <mergeCell ref="I48:J48"/>
    <mergeCell ref="K48:M48"/>
    <mergeCell ref="A31:A32"/>
    <mergeCell ref="D34:F34"/>
    <mergeCell ref="H34:I34"/>
    <mergeCell ref="K34:L34"/>
    <mergeCell ref="A42:A43"/>
    <mergeCell ref="G28:H28"/>
    <mergeCell ref="B30:F30"/>
    <mergeCell ref="B29:M29"/>
    <mergeCell ref="A29:A30"/>
    <mergeCell ref="A27:A28"/>
    <mergeCell ref="A55:E55"/>
    <mergeCell ref="A56:E56"/>
    <mergeCell ref="A50:E50"/>
    <mergeCell ref="F50:H50"/>
    <mergeCell ref="I50:J50"/>
    <mergeCell ref="K50:M50"/>
    <mergeCell ref="A51:E51"/>
    <mergeCell ref="I51:J51"/>
    <mergeCell ref="A49:E49"/>
    <mergeCell ref="F49:H49"/>
    <mergeCell ref="I49:J49"/>
    <mergeCell ref="K49:M49"/>
    <mergeCell ref="A59:A60"/>
    <mergeCell ref="A67:M67"/>
    <mergeCell ref="A68:M68"/>
    <mergeCell ref="A69:M69"/>
    <mergeCell ref="I57:J57"/>
    <mergeCell ref="K51:M51"/>
    <mergeCell ref="K52:M52"/>
    <mergeCell ref="K53:M53"/>
    <mergeCell ref="K54:M54"/>
    <mergeCell ref="K55:M55"/>
    <mergeCell ref="K56:M56"/>
    <mergeCell ref="K57:M57"/>
    <mergeCell ref="I52:J52"/>
    <mergeCell ref="I53:J53"/>
    <mergeCell ref="I54:J54"/>
    <mergeCell ref="I55:J55"/>
    <mergeCell ref="I56:J56"/>
    <mergeCell ref="A57:E57"/>
    <mergeCell ref="F51:H51"/>
    <mergeCell ref="F52:H52"/>
    <mergeCell ref="F53:H53"/>
    <mergeCell ref="B60:I60"/>
    <mergeCell ref="K62:L62"/>
    <mergeCell ref="K63:L63"/>
    <mergeCell ref="K65:L65"/>
    <mergeCell ref="B59:M59"/>
    <mergeCell ref="C4:I4"/>
    <mergeCell ref="C5:I5"/>
    <mergeCell ref="E9:H9"/>
    <mergeCell ref="E10:H10"/>
    <mergeCell ref="K10:M10"/>
    <mergeCell ref="D13:E13"/>
    <mergeCell ref="F13:M13"/>
    <mergeCell ref="D14:E14"/>
    <mergeCell ref="F14:J14"/>
    <mergeCell ref="B27:E27"/>
    <mergeCell ref="B40:I40"/>
    <mergeCell ref="B42:D42"/>
    <mergeCell ref="B43:E43"/>
    <mergeCell ref="B31:J31"/>
    <mergeCell ref="B32:J32"/>
    <mergeCell ref="F54:H54"/>
    <mergeCell ref="F55:H55"/>
    <mergeCell ref="F56:H56"/>
    <mergeCell ref="F57:H57"/>
    <mergeCell ref="A52:E52"/>
    <mergeCell ref="A53:E53"/>
    <mergeCell ref="A54:E54"/>
  </mergeCells>
  <printOptions horizontalCentered="1" verticalCentered="1"/>
  <pageMargins left="0.35433070866141703" right="0.15748031496063" top="0.35433070866141703" bottom="0.35433070866141703" header="0.31496062992126" footer="0.31496062992126"/>
  <pageSetup paperSize="9" scale="80" orientation="portrait" r:id="rId1"/>
  <headerFooter>
    <oddFooter>&amp;Lwww.rssrashtriya.org&amp;CPage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LPC EXCEL</vt:lpstr>
      <vt:lpstr>'LPC EXCEL'!Print_Area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SHRI BAJARANG BALI</cp:lastModifiedBy>
  <cp:lastPrinted>2011-04-20T20:42:37Z</cp:lastPrinted>
  <dcterms:created xsi:type="dcterms:W3CDTF">2016-06-20T12:57:21Z</dcterms:created>
  <dcterms:modified xsi:type="dcterms:W3CDTF">2018-01-06T04:03:45Z</dcterms:modified>
</cp:coreProperties>
</file>